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Operations Division\Economics\PIPS Working Files 2013\"/>
    </mc:Choice>
  </mc:AlternateContent>
  <bookViews>
    <workbookView xWindow="20370" yWindow="-120" windowWidth="19440" windowHeight="110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2" i="1" l="1"/>
  <c r="E542" i="1"/>
  <c r="F541" i="1"/>
  <c r="E541" i="1"/>
  <c r="F540" i="1"/>
  <c r="E540" i="1"/>
  <c r="F539" i="1"/>
  <c r="E539" i="1"/>
  <c r="F538" i="1"/>
  <c r="E538" i="1"/>
  <c r="F537" i="1"/>
  <c r="E537" i="1"/>
  <c r="E543" i="1" l="1"/>
  <c r="E545" i="1" s="1"/>
  <c r="H539" i="1"/>
  <c r="I539" i="1"/>
  <c r="F528" i="1"/>
  <c r="E528" i="1"/>
  <c r="F527" i="1"/>
  <c r="E527" i="1"/>
  <c r="F526" i="1"/>
  <c r="E526" i="1"/>
  <c r="F525" i="1"/>
  <c r="E525" i="1"/>
  <c r="F524" i="1"/>
  <c r="E524" i="1"/>
  <c r="F523" i="1"/>
  <c r="E523" i="1"/>
  <c r="E529" i="1" l="1"/>
  <c r="E531" i="1" s="1"/>
  <c r="H525" i="1" l="1"/>
  <c r="H538" i="1"/>
  <c r="H545" i="1" s="1"/>
  <c r="I525" i="1"/>
  <c r="F514" i="1"/>
  <c r="F513" i="1"/>
  <c r="F512" i="1"/>
  <c r="F511" i="1"/>
  <c r="F510" i="1"/>
  <c r="F509" i="1"/>
  <c r="F500" i="1"/>
  <c r="F499" i="1" l="1"/>
  <c r="E514" i="1"/>
  <c r="E513" i="1"/>
  <c r="E512" i="1"/>
  <c r="E511" i="1"/>
  <c r="E510" i="1"/>
  <c r="E509" i="1"/>
  <c r="E515" i="1" l="1"/>
  <c r="E517" i="1" s="1"/>
  <c r="H511" i="1"/>
  <c r="E500" i="1"/>
  <c r="E499" i="1"/>
  <c r="F498" i="1"/>
  <c r="E498" i="1"/>
  <c r="F497" i="1"/>
  <c r="E497" i="1"/>
  <c r="F496" i="1"/>
  <c r="E496" i="1"/>
  <c r="F495" i="1"/>
  <c r="E495" i="1"/>
  <c r="I511" i="1" l="1"/>
  <c r="H524" i="1"/>
  <c r="H531" i="1" s="1"/>
  <c r="E501" i="1"/>
  <c r="E503" i="1" s="1"/>
  <c r="H497" i="1" l="1"/>
  <c r="H510" i="1"/>
  <c r="H517" i="1" s="1"/>
  <c r="I497" i="1"/>
  <c r="F486" i="1" l="1"/>
  <c r="E486" i="1"/>
  <c r="F485" i="1"/>
  <c r="E485" i="1"/>
  <c r="F484" i="1"/>
  <c r="E484" i="1"/>
  <c r="F483" i="1"/>
  <c r="E483" i="1"/>
  <c r="F482" i="1"/>
  <c r="E482" i="1"/>
  <c r="F481" i="1"/>
  <c r="E481" i="1"/>
  <c r="E487" i="1" l="1"/>
  <c r="E489" i="1" s="1"/>
  <c r="I483" i="1"/>
  <c r="H483" i="1"/>
  <c r="F472" i="1"/>
  <c r="E472" i="1"/>
  <c r="F471" i="1"/>
  <c r="E471" i="1"/>
  <c r="F470" i="1"/>
  <c r="E470" i="1"/>
  <c r="F469" i="1"/>
  <c r="E469" i="1"/>
  <c r="F468" i="1"/>
  <c r="E468" i="1"/>
  <c r="F467" i="1"/>
  <c r="E467" i="1"/>
  <c r="E473" i="1" l="1"/>
  <c r="E475" i="1" s="1"/>
  <c r="H482" i="1" s="1"/>
  <c r="H496" i="1"/>
  <c r="H503" i="1" s="1"/>
  <c r="H489" i="1"/>
  <c r="H469" i="1"/>
  <c r="I46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E459" i="1" l="1"/>
  <c r="E461" i="1" s="1"/>
  <c r="F444" i="1"/>
  <c r="E444" i="1"/>
  <c r="F443" i="1"/>
  <c r="E443" i="1"/>
  <c r="F442" i="1"/>
  <c r="E442" i="1"/>
  <c r="F441" i="1"/>
  <c r="E441" i="1"/>
  <c r="F440" i="1"/>
  <c r="E440" i="1"/>
  <c r="F439" i="1"/>
  <c r="E439" i="1"/>
  <c r="H455" i="1" l="1"/>
  <c r="H468" i="1"/>
  <c r="H475" i="1" s="1"/>
  <c r="I455" i="1"/>
  <c r="E445" i="1"/>
  <c r="E447" i="1" s="1"/>
  <c r="I441" i="1" l="1"/>
  <c r="H454" i="1"/>
  <c r="H461" i="1" s="1"/>
  <c r="H441" i="1"/>
  <c r="F430" i="1" l="1"/>
  <c r="E430" i="1"/>
  <c r="F429" i="1"/>
  <c r="E429" i="1"/>
  <c r="F428" i="1"/>
  <c r="E428" i="1"/>
  <c r="F427" i="1"/>
  <c r="E427" i="1"/>
  <c r="F426" i="1"/>
  <c r="E426" i="1"/>
  <c r="F425" i="1"/>
  <c r="E425" i="1"/>
  <c r="E431" i="1" l="1"/>
  <c r="E433" i="1" s="1"/>
  <c r="H440" i="1" s="1"/>
  <c r="H447" i="1" s="1"/>
  <c r="I427" i="1"/>
  <c r="H427" i="1" l="1"/>
  <c r="F416" i="1"/>
  <c r="E416" i="1"/>
  <c r="F415" i="1"/>
  <c r="E415" i="1"/>
  <c r="F414" i="1"/>
  <c r="E414" i="1"/>
  <c r="F413" i="1"/>
  <c r="E413" i="1"/>
  <c r="F412" i="1"/>
  <c r="E412" i="1"/>
  <c r="F411" i="1"/>
  <c r="E411" i="1"/>
  <c r="E417" i="1" l="1"/>
  <c r="E419" i="1" s="1"/>
  <c r="H426" i="1" s="1"/>
  <c r="H433" i="1" s="1"/>
  <c r="F402" i="1"/>
  <c r="E402" i="1"/>
  <c r="F401" i="1"/>
  <c r="E401" i="1"/>
  <c r="F400" i="1"/>
  <c r="E400" i="1"/>
  <c r="F399" i="1"/>
  <c r="E399" i="1"/>
  <c r="F398" i="1"/>
  <c r="E398" i="1"/>
  <c r="F397" i="1"/>
  <c r="E397" i="1"/>
  <c r="H413" i="1" l="1"/>
  <c r="I413" i="1"/>
  <c r="E403" i="1"/>
  <c r="E405" i="1" s="1"/>
  <c r="H412" i="1" s="1"/>
  <c r="H41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I399" i="1" l="1"/>
  <c r="H399" i="1"/>
  <c r="E389" i="1"/>
  <c r="E391" i="1" s="1"/>
  <c r="H38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I385" i="1" l="1"/>
  <c r="H398" i="1"/>
  <c r="H405" i="1" s="1"/>
  <c r="E375" i="1"/>
  <c r="E377" i="1" s="1"/>
  <c r="H384" i="1" s="1"/>
  <c r="H391" i="1" s="1"/>
  <c r="H371" i="1" l="1"/>
  <c r="I538" i="1" s="1"/>
  <c r="I545" i="1" s="1"/>
  <c r="I37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E361" i="1" l="1"/>
  <c r="E363" i="1" s="1"/>
  <c r="H370" i="1" s="1"/>
  <c r="H377" i="1" s="1"/>
  <c r="F346" i="1"/>
  <c r="E346" i="1"/>
  <c r="F345" i="1"/>
  <c r="E345" i="1"/>
  <c r="F344" i="1"/>
  <c r="E344" i="1"/>
  <c r="F343" i="1"/>
  <c r="E343" i="1"/>
  <c r="F342" i="1"/>
  <c r="E342" i="1"/>
  <c r="F341" i="1"/>
  <c r="E341" i="1"/>
  <c r="H357" i="1" l="1"/>
  <c r="I524" i="1" s="1"/>
  <c r="I531" i="1" s="1"/>
  <c r="I357" i="1"/>
  <c r="E347" i="1"/>
  <c r="E349" i="1" s="1"/>
  <c r="F332" i="1"/>
  <c r="E332" i="1"/>
  <c r="F331" i="1"/>
  <c r="E331" i="1"/>
  <c r="F330" i="1"/>
  <c r="E330" i="1"/>
  <c r="F329" i="1"/>
  <c r="E329" i="1"/>
  <c r="F328" i="1"/>
  <c r="E328" i="1"/>
  <c r="F327" i="1"/>
  <c r="E327" i="1"/>
  <c r="I343" i="1" l="1"/>
  <c r="H356" i="1"/>
  <c r="H363" i="1" s="1"/>
  <c r="H343" i="1"/>
  <c r="I510" i="1" s="1"/>
  <c r="I517" i="1" s="1"/>
  <c r="E333" i="1"/>
  <c r="E335" i="1" s="1"/>
  <c r="H329" i="1" s="1"/>
  <c r="I496" i="1" s="1"/>
  <c r="F318" i="1"/>
  <c r="E318" i="1"/>
  <c r="F317" i="1"/>
  <c r="E317" i="1"/>
  <c r="F316" i="1"/>
  <c r="E316" i="1"/>
  <c r="F315" i="1"/>
  <c r="E315" i="1"/>
  <c r="F314" i="1"/>
  <c r="E314" i="1"/>
  <c r="F313" i="1"/>
  <c r="E313" i="1"/>
  <c r="I503" i="1" l="1"/>
  <c r="I329" i="1"/>
  <c r="H342" i="1"/>
  <c r="H349" i="1" s="1"/>
  <c r="E319" i="1"/>
  <c r="E321" i="1" s="1"/>
  <c r="H328" i="1" s="1"/>
  <c r="H335" i="1" s="1"/>
  <c r="F304" i="1"/>
  <c r="E304" i="1"/>
  <c r="F303" i="1"/>
  <c r="E303" i="1"/>
  <c r="F302" i="1"/>
  <c r="E302" i="1"/>
  <c r="F301" i="1"/>
  <c r="E301" i="1"/>
  <c r="F300" i="1"/>
  <c r="E300" i="1"/>
  <c r="F299" i="1"/>
  <c r="E299" i="1"/>
  <c r="I315" i="1" l="1"/>
  <c r="H315" i="1"/>
  <c r="I482" i="1" s="1"/>
  <c r="I489" i="1" s="1"/>
  <c r="E305" i="1"/>
  <c r="E307" i="1" s="1"/>
  <c r="F290" i="1"/>
  <c r="E290" i="1"/>
  <c r="F289" i="1"/>
  <c r="E289" i="1"/>
  <c r="F288" i="1"/>
  <c r="E288" i="1"/>
  <c r="F287" i="1"/>
  <c r="E287" i="1"/>
  <c r="F286" i="1"/>
  <c r="E286" i="1"/>
  <c r="F285" i="1"/>
  <c r="E285" i="1"/>
  <c r="I301" i="1" l="1"/>
  <c r="H314" i="1"/>
  <c r="H321" i="1" s="1"/>
  <c r="H301" i="1"/>
  <c r="I468" i="1" s="1"/>
  <c r="I475" i="1" s="1"/>
  <c r="E291" i="1"/>
  <c r="E293" i="1" s="1"/>
  <c r="F276" i="1"/>
  <c r="E276" i="1"/>
  <c r="F275" i="1"/>
  <c r="E275" i="1"/>
  <c r="F274" i="1"/>
  <c r="E274" i="1"/>
  <c r="F273" i="1"/>
  <c r="E273" i="1"/>
  <c r="F272" i="1"/>
  <c r="E272" i="1"/>
  <c r="F271" i="1"/>
  <c r="E271" i="1"/>
  <c r="I287" i="1" l="1"/>
  <c r="H300" i="1"/>
  <c r="H307" i="1" s="1"/>
  <c r="H287" i="1"/>
  <c r="I454" i="1" s="1"/>
  <c r="I461" i="1" s="1"/>
  <c r="E277" i="1"/>
  <c r="E279" i="1" s="1"/>
  <c r="F262" i="1"/>
  <c r="E262" i="1"/>
  <c r="F261" i="1"/>
  <c r="E261" i="1"/>
  <c r="F260" i="1"/>
  <c r="E260" i="1"/>
  <c r="F259" i="1"/>
  <c r="E259" i="1"/>
  <c r="F258" i="1"/>
  <c r="E258" i="1"/>
  <c r="F257" i="1"/>
  <c r="E257" i="1"/>
  <c r="E263" i="1" l="1"/>
  <c r="E265" i="1" s="1"/>
  <c r="H272" i="1" s="1"/>
  <c r="I273" i="1"/>
  <c r="H286" i="1"/>
  <c r="H293" i="1" s="1"/>
  <c r="H273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I259" i="1" l="1"/>
  <c r="H259" i="1"/>
  <c r="I426" i="1" s="1"/>
  <c r="I433" i="1" s="1"/>
  <c r="H279" i="1"/>
  <c r="I440" i="1"/>
  <c r="I447" i="1" s="1"/>
  <c r="E249" i="1"/>
  <c r="E251" i="1" s="1"/>
  <c r="I245" i="1" l="1"/>
  <c r="H258" i="1"/>
  <c r="H265" i="1" s="1"/>
  <c r="H245" i="1"/>
  <c r="I412" i="1" s="1"/>
  <c r="I419" i="1" s="1"/>
  <c r="F234" i="1" l="1"/>
  <c r="E234" i="1"/>
  <c r="F233" i="1"/>
  <c r="E233" i="1"/>
  <c r="F232" i="1"/>
  <c r="E232" i="1"/>
  <c r="F231" i="1"/>
  <c r="E231" i="1"/>
  <c r="F230" i="1"/>
  <c r="E230" i="1"/>
  <c r="F229" i="1"/>
  <c r="E229" i="1"/>
  <c r="E235" i="1" l="1"/>
  <c r="E237" i="1" s="1"/>
  <c r="H244" i="1" s="1"/>
  <c r="H251" i="1" s="1"/>
  <c r="F220" i="1"/>
  <c r="E220" i="1"/>
  <c r="F219" i="1"/>
  <c r="E219" i="1"/>
  <c r="F218" i="1"/>
  <c r="E218" i="1"/>
  <c r="F217" i="1"/>
  <c r="E217" i="1"/>
  <c r="F216" i="1"/>
  <c r="E216" i="1"/>
  <c r="F215" i="1"/>
  <c r="E215" i="1"/>
  <c r="H231" i="1" l="1"/>
  <c r="I398" i="1" s="1"/>
  <c r="I405" i="1" s="1"/>
  <c r="I231" i="1"/>
  <c r="E221" i="1"/>
  <c r="E223" i="1" s="1"/>
  <c r="I217" i="1" s="1"/>
  <c r="F206" i="1"/>
  <c r="E206" i="1"/>
  <c r="F205" i="1"/>
  <c r="E205" i="1"/>
  <c r="F204" i="1"/>
  <c r="E204" i="1"/>
  <c r="F203" i="1"/>
  <c r="E203" i="1"/>
  <c r="F202" i="1"/>
  <c r="E202" i="1"/>
  <c r="F201" i="1"/>
  <c r="E201" i="1"/>
  <c r="H217" i="1" l="1"/>
  <c r="I384" i="1" s="1"/>
  <c r="I391" i="1" s="1"/>
  <c r="H230" i="1"/>
  <c r="H237" i="1" s="1"/>
  <c r="E207" i="1"/>
  <c r="E209" i="1" s="1"/>
  <c r="H216" i="1" s="1"/>
  <c r="F192" i="1"/>
  <c r="E192" i="1"/>
  <c r="F191" i="1"/>
  <c r="E191" i="1"/>
  <c r="F190" i="1"/>
  <c r="E190" i="1"/>
  <c r="F189" i="1"/>
  <c r="E189" i="1"/>
  <c r="F188" i="1"/>
  <c r="E188" i="1"/>
  <c r="F187" i="1"/>
  <c r="E187" i="1"/>
  <c r="H203" i="1" l="1"/>
  <c r="I370" i="1" s="1"/>
  <c r="I377" i="1" s="1"/>
  <c r="I203" i="1"/>
  <c r="H223" i="1"/>
  <c r="E193" i="1"/>
  <c r="E195" i="1" s="1"/>
  <c r="F178" i="1"/>
  <c r="F177" i="1"/>
  <c r="F176" i="1"/>
  <c r="F175" i="1"/>
  <c r="F174" i="1"/>
  <c r="F173" i="1"/>
  <c r="F164" i="1"/>
  <c r="F163" i="1"/>
  <c r="F162" i="1"/>
  <c r="F161" i="1"/>
  <c r="F160" i="1"/>
  <c r="F159" i="1"/>
  <c r="F150" i="1"/>
  <c r="F149" i="1"/>
  <c r="F148" i="1"/>
  <c r="F147" i="1"/>
  <c r="F146" i="1"/>
  <c r="F145" i="1"/>
  <c r="F136" i="1"/>
  <c r="F135" i="1"/>
  <c r="F134" i="1"/>
  <c r="F133" i="1"/>
  <c r="F132" i="1"/>
  <c r="F131" i="1"/>
  <c r="F122" i="1"/>
  <c r="F121" i="1"/>
  <c r="F120" i="1"/>
  <c r="F119" i="1"/>
  <c r="F118" i="1"/>
  <c r="F117" i="1"/>
  <c r="F108" i="1"/>
  <c r="F107" i="1"/>
  <c r="F106" i="1"/>
  <c r="F105" i="1"/>
  <c r="F104" i="1"/>
  <c r="F103" i="1"/>
  <c r="F94" i="1"/>
  <c r="F93" i="1"/>
  <c r="F92" i="1"/>
  <c r="F91" i="1"/>
  <c r="F90" i="1"/>
  <c r="F89" i="1"/>
  <c r="F80" i="1"/>
  <c r="F79" i="1"/>
  <c r="F78" i="1"/>
  <c r="F77" i="1"/>
  <c r="F76" i="1"/>
  <c r="F75" i="1"/>
  <c r="F66" i="1"/>
  <c r="F65" i="1"/>
  <c r="F64" i="1"/>
  <c r="F63" i="1"/>
  <c r="F62" i="1"/>
  <c r="F61" i="1"/>
  <c r="F52" i="1"/>
  <c r="F51" i="1"/>
  <c r="F50" i="1"/>
  <c r="F49" i="1"/>
  <c r="F48" i="1"/>
  <c r="F47" i="1"/>
  <c r="F38" i="1"/>
  <c r="F37" i="1"/>
  <c r="F36" i="1"/>
  <c r="F35" i="1"/>
  <c r="F34" i="1"/>
  <c r="F33" i="1"/>
  <c r="F20" i="1"/>
  <c r="F21" i="1"/>
  <c r="F22" i="1"/>
  <c r="F23" i="1"/>
  <c r="F24" i="1"/>
  <c r="F19" i="1"/>
  <c r="E133" i="1"/>
  <c r="E49" i="1"/>
  <c r="E8" i="1"/>
  <c r="E164" i="1"/>
  <c r="E163" i="1"/>
  <c r="E162" i="1"/>
  <c r="E161" i="1"/>
  <c r="E160" i="1"/>
  <c r="E159" i="1"/>
  <c r="E150" i="1"/>
  <c r="E149" i="1"/>
  <c r="E148" i="1"/>
  <c r="E147" i="1"/>
  <c r="E146" i="1"/>
  <c r="E145" i="1"/>
  <c r="E136" i="1"/>
  <c r="E135" i="1"/>
  <c r="E134" i="1"/>
  <c r="E132" i="1"/>
  <c r="E131" i="1"/>
  <c r="E122" i="1"/>
  <c r="E121" i="1"/>
  <c r="E120" i="1"/>
  <c r="E119" i="1"/>
  <c r="E118" i="1"/>
  <c r="E117" i="1"/>
  <c r="E108" i="1"/>
  <c r="E107" i="1"/>
  <c r="E106" i="1"/>
  <c r="E105" i="1"/>
  <c r="E104" i="1"/>
  <c r="E103" i="1"/>
  <c r="E94" i="1"/>
  <c r="E93" i="1"/>
  <c r="E92" i="1"/>
  <c r="E91" i="1"/>
  <c r="E90" i="1"/>
  <c r="E89" i="1"/>
  <c r="E80" i="1"/>
  <c r="E79" i="1"/>
  <c r="E78" i="1"/>
  <c r="E77" i="1"/>
  <c r="E76" i="1"/>
  <c r="E75" i="1"/>
  <c r="E66" i="1"/>
  <c r="E65" i="1"/>
  <c r="E64" i="1"/>
  <c r="E63" i="1"/>
  <c r="E62" i="1"/>
  <c r="E61" i="1"/>
  <c r="E52" i="1"/>
  <c r="E51" i="1"/>
  <c r="E50" i="1"/>
  <c r="E48" i="1"/>
  <c r="E47" i="1"/>
  <c r="E38" i="1"/>
  <c r="E37" i="1"/>
  <c r="E36" i="1"/>
  <c r="E35" i="1"/>
  <c r="E34" i="1"/>
  <c r="E33" i="1"/>
  <c r="E24" i="1"/>
  <c r="E23" i="1"/>
  <c r="E22" i="1"/>
  <c r="E21" i="1"/>
  <c r="E20" i="1"/>
  <c r="E19" i="1"/>
  <c r="E10" i="1"/>
  <c r="E9" i="1"/>
  <c r="E7" i="1"/>
  <c r="E6" i="1"/>
  <c r="E5" i="1"/>
  <c r="E53" i="1" l="1"/>
  <c r="E55" i="1" s="1"/>
  <c r="H49" i="1" s="1"/>
  <c r="I216" i="1" s="1"/>
  <c r="I223" i="1" s="1"/>
  <c r="H189" i="1"/>
  <c r="I356" i="1" s="1"/>
  <c r="I363" i="1" s="1"/>
  <c r="H202" i="1"/>
  <c r="H209" i="1" s="1"/>
  <c r="I189" i="1"/>
  <c r="H62" i="1"/>
  <c r="E165" i="1"/>
  <c r="E167" i="1" s="1"/>
  <c r="E151" i="1"/>
  <c r="E153" i="1" s="1"/>
  <c r="E137" i="1"/>
  <c r="E139" i="1" s="1"/>
  <c r="E109" i="1"/>
  <c r="E111" i="1" s="1"/>
  <c r="E95" i="1"/>
  <c r="E97" i="1" s="1"/>
  <c r="E81" i="1"/>
  <c r="E83" i="1" s="1"/>
  <c r="E39" i="1"/>
  <c r="E41" i="1" s="1"/>
  <c r="E25" i="1"/>
  <c r="E27" i="1" s="1"/>
  <c r="E123" i="1"/>
  <c r="E125" i="1" s="1"/>
  <c r="E67" i="1"/>
  <c r="E69" i="1" s="1"/>
  <c r="E11" i="1"/>
  <c r="E13" i="1" s="1"/>
  <c r="H21" i="1" l="1"/>
  <c r="H34" i="1"/>
  <c r="I174" i="1"/>
  <c r="H20" i="1"/>
  <c r="H161" i="1"/>
  <c r="H174" i="1"/>
  <c r="H147" i="1"/>
  <c r="I314" i="1" s="1"/>
  <c r="I321" i="1" s="1"/>
  <c r="H160" i="1"/>
  <c r="H133" i="1"/>
  <c r="I300" i="1" s="1"/>
  <c r="I307" i="1" s="1"/>
  <c r="H146" i="1"/>
  <c r="H119" i="1"/>
  <c r="H132" i="1"/>
  <c r="H105" i="1"/>
  <c r="I272" i="1" s="1"/>
  <c r="I279" i="1" s="1"/>
  <c r="H118" i="1"/>
  <c r="H91" i="1"/>
  <c r="I258" i="1" s="1"/>
  <c r="I265" i="1" s="1"/>
  <c r="H104" i="1"/>
  <c r="H77" i="1"/>
  <c r="I244" i="1" s="1"/>
  <c r="I251" i="1" s="1"/>
  <c r="H90" i="1"/>
  <c r="H63" i="1"/>
  <c r="I230" i="1" s="1"/>
  <c r="I237" i="1" s="1"/>
  <c r="H76" i="1"/>
  <c r="H35" i="1"/>
  <c r="H48" i="1"/>
  <c r="H55" i="1" s="1"/>
  <c r="E174" i="1"/>
  <c r="E175" i="1"/>
  <c r="E176" i="1"/>
  <c r="E177" i="1"/>
  <c r="E178" i="1"/>
  <c r="E173" i="1"/>
  <c r="H139" i="1" l="1"/>
  <c r="H97" i="1"/>
  <c r="H153" i="1"/>
  <c r="H83" i="1"/>
  <c r="H111" i="1"/>
  <c r="H167" i="1"/>
  <c r="I328" i="1"/>
  <c r="I335" i="1" s="1"/>
  <c r="H27" i="1"/>
  <c r="I188" i="1"/>
  <c r="I195" i="1" s="1"/>
  <c r="H69" i="1"/>
  <c r="H125" i="1"/>
  <c r="I286" i="1"/>
  <c r="I293" i="1" s="1"/>
  <c r="H41" i="1"/>
  <c r="I202" i="1"/>
  <c r="I209" i="1" s="1"/>
  <c r="E179" i="1"/>
  <c r="E181" i="1" l="1"/>
  <c r="H188" i="1" s="1"/>
  <c r="H195" i="1" s="1"/>
  <c r="I175" i="1" l="1"/>
  <c r="I181" i="1" s="1"/>
  <c r="H175" i="1"/>
  <c r="H181" i="1" l="1"/>
  <c r="I342" i="1"/>
  <c r="I349" i="1" s="1"/>
</calcChain>
</file>

<file path=xl/sharedStrings.xml><?xml version="1.0" encoding="utf-8"?>
<sst xmlns="http://schemas.openxmlformats.org/spreadsheetml/2006/main" count="714" uniqueCount="43">
  <si>
    <t>INDEX:</t>
  </si>
  <si>
    <t>INDEX X WEIGHT</t>
  </si>
  <si>
    <t>Nov/Dec</t>
  </si>
  <si>
    <t>COMPONENT</t>
  </si>
  <si>
    <t>WEIGHT</t>
  </si>
  <si>
    <t xml:space="preserve"> =100</t>
  </si>
  <si>
    <t>% change</t>
  </si>
  <si>
    <t>DIRECT WAGES</t>
  </si>
  <si>
    <t>FUEL</t>
  </si>
  <si>
    <t>TYRES &amp; TUBES</t>
  </si>
  <si>
    <t>SPARES &amp; STORES</t>
  </si>
  <si>
    <t>AMORTISATION</t>
  </si>
  <si>
    <t>INDIRECT COSTS</t>
  </si>
  <si>
    <t>C X D=E</t>
  </si>
  <si>
    <t>NOTES</t>
  </si>
  <si>
    <t>Dec/Jan</t>
  </si>
  <si>
    <t>Jan/Jan</t>
  </si>
  <si>
    <t>Jan/Feb</t>
  </si>
  <si>
    <t>Feb/Mar</t>
  </si>
  <si>
    <t>Mar/Apr</t>
  </si>
  <si>
    <t>Apr/May</t>
  </si>
  <si>
    <t>May/Jun</t>
  </si>
  <si>
    <t>Jun/Jul</t>
  </si>
  <si>
    <t>Jul/Aug</t>
  </si>
  <si>
    <t>Aug/Sep</t>
  </si>
  <si>
    <t>Sep/Oct</t>
  </si>
  <si>
    <t>Oct/Nov</t>
  </si>
  <si>
    <t>% Movement</t>
  </si>
  <si>
    <t>Component</t>
  </si>
  <si>
    <t>TABLE L2 (A)</t>
  </si>
  <si>
    <t>Feb/Feb</t>
  </si>
  <si>
    <t>Mar/Mar</t>
  </si>
  <si>
    <t>Apr/Apr</t>
  </si>
  <si>
    <t>May/May</t>
  </si>
  <si>
    <t>May/June</t>
  </si>
  <si>
    <t>June/June</t>
  </si>
  <si>
    <t>Jul/Jul</t>
  </si>
  <si>
    <t>Sep/Sep</t>
  </si>
  <si>
    <t>Oct/Oct</t>
  </si>
  <si>
    <t>Aug/Aug</t>
  </si>
  <si>
    <t>Nov/Nov</t>
  </si>
  <si>
    <t>Dec/Dec</t>
  </si>
  <si>
    <t>Jun/Jun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</si>
</sst>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rgb="FF00B05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Fill="1"/>
    <xf numFmtId="9" fontId="3" fillId="0" borderId="0" xfId="1" applyFont="1"/>
    <xf numFmtId="164" fontId="2" fillId="0" borderId="0" xfId="0" applyNumberFormat="1" applyFont="1"/>
    <xf numFmtId="0" fontId="4" fillId="0" borderId="0" xfId="0" applyFont="1"/>
    <xf numFmtId="1" fontId="0" fillId="0" borderId="0" xfId="0" applyNumberFormat="1"/>
    <xf numFmtId="164" fontId="4" fillId="0" borderId="0" xfId="0" applyNumberFormat="1" applyFont="1"/>
    <xf numFmtId="10" fontId="6" fillId="0" borderId="0" xfId="1" applyNumberFormat="1" applyFont="1"/>
    <xf numFmtId="17" fontId="3" fillId="0" borderId="0" xfId="0" applyNumberFormat="1" applyFont="1" applyFill="1"/>
    <xf numFmtId="164" fontId="3" fillId="0" borderId="0" xfId="0" applyNumberFormat="1" applyFont="1"/>
    <xf numFmtId="164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0" fillId="0" borderId="0" xfId="0" applyNumberFormat="1"/>
    <xf numFmtId="2" fontId="4" fillId="0" borderId="0" xfId="0" applyNumberFormat="1" applyFont="1"/>
    <xf numFmtId="0" fontId="7" fillId="0" borderId="0" xfId="0" applyFont="1" applyBorder="1" applyAlignment="1">
      <alignment horizontal="left" vertical="top"/>
    </xf>
    <xf numFmtId="164" fontId="0" fillId="0" borderId="0" xfId="0" applyNumberFormat="1" applyFont="1"/>
    <xf numFmtId="164" fontId="8" fillId="0" borderId="0" xfId="0" applyNumberFormat="1" applyFont="1" applyBorder="1" applyAlignment="1">
      <alignment horizontal="left"/>
    </xf>
    <xf numFmtId="164" fontId="5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5"/>
  <sheetViews>
    <sheetView tabSelected="1" topLeftCell="A526" workbookViewId="0">
      <selection activeCell="A545" sqref="A545"/>
    </sheetView>
  </sheetViews>
  <sheetFormatPr defaultRowHeight="14.5" x14ac:dyDescent="0.35"/>
  <cols>
    <col min="2" max="2" width="23.7265625" bestFit="1" customWidth="1"/>
    <col min="3" max="3" width="10.453125" bestFit="1" customWidth="1"/>
    <col min="4" max="4" width="9.54296875" bestFit="1" customWidth="1"/>
    <col min="5" max="5" width="20.54296875" bestFit="1" customWidth="1"/>
    <col min="6" max="6" width="16" bestFit="1" customWidth="1"/>
    <col min="8" max="8" width="10.54296875" bestFit="1" customWidth="1"/>
    <col min="9" max="9" width="10.453125" bestFit="1" customWidth="1"/>
  </cols>
  <sheetData>
    <row r="1" spans="2:9" ht="15.5" x14ac:dyDescent="0.35">
      <c r="B1" s="2" t="s">
        <v>29</v>
      </c>
      <c r="C1" s="1"/>
      <c r="D1" s="1"/>
      <c r="E1" s="1"/>
    </row>
    <row r="2" spans="2:9" ht="15.5" x14ac:dyDescent="0.35">
      <c r="B2" s="14">
        <v>42736</v>
      </c>
      <c r="C2" s="2"/>
      <c r="D2" s="3" t="s">
        <v>0</v>
      </c>
      <c r="E2" s="2"/>
    </row>
    <row r="3" spans="2:9" ht="15.5" x14ac:dyDescent="0.35">
      <c r="B3" s="2"/>
      <c r="C3" s="2"/>
      <c r="D3" s="3">
        <v>2016</v>
      </c>
      <c r="E3" s="2" t="s">
        <v>1</v>
      </c>
      <c r="H3" s="3"/>
      <c r="I3" s="3"/>
    </row>
    <row r="4" spans="2:9" ht="15.5" x14ac:dyDescent="0.35">
      <c r="B4" s="2" t="s">
        <v>3</v>
      </c>
      <c r="C4" s="2" t="s">
        <v>4</v>
      </c>
      <c r="D4" s="3" t="s">
        <v>5</v>
      </c>
      <c r="E4" s="3" t="s">
        <v>13</v>
      </c>
      <c r="F4" s="3" t="s">
        <v>14</v>
      </c>
      <c r="H4" s="4"/>
      <c r="I4" s="5"/>
    </row>
    <row r="5" spans="2:9" ht="15.5" x14ac:dyDescent="0.35">
      <c r="B5" s="7" t="s">
        <v>7</v>
      </c>
      <c r="C5" s="8">
        <v>0.27</v>
      </c>
      <c r="D5" s="16">
        <v>100</v>
      </c>
      <c r="E5" s="9">
        <f>D5*C5</f>
        <v>27</v>
      </c>
      <c r="F5" s="10"/>
    </row>
    <row r="6" spans="2:9" ht="15.5" x14ac:dyDescent="0.35">
      <c r="B6" s="7" t="s">
        <v>8</v>
      </c>
      <c r="C6" s="8">
        <v>0.28000000000000003</v>
      </c>
      <c r="D6" s="18">
        <v>103.61570247933885</v>
      </c>
      <c r="E6" s="9">
        <f t="shared" ref="E6:E10" si="0">D6*C6</f>
        <v>29.012396694214882</v>
      </c>
      <c r="F6" s="10"/>
      <c r="H6" s="11"/>
      <c r="I6" s="11"/>
    </row>
    <row r="7" spans="2:9" ht="15.5" x14ac:dyDescent="0.35">
      <c r="B7" s="7" t="s">
        <v>9</v>
      </c>
      <c r="C7" s="8">
        <v>0.06</v>
      </c>
      <c r="D7" s="16">
        <v>100</v>
      </c>
      <c r="E7" s="9">
        <f t="shared" si="0"/>
        <v>6</v>
      </c>
      <c r="F7" s="10"/>
      <c r="H7" s="19"/>
      <c r="I7" s="19"/>
    </row>
    <row r="8" spans="2:9" ht="15.5" x14ac:dyDescent="0.35">
      <c r="B8" s="7" t="s">
        <v>10</v>
      </c>
      <c r="C8" s="8">
        <v>0.14000000000000001</v>
      </c>
      <c r="D8" s="16">
        <v>100.9</v>
      </c>
      <c r="E8" s="9">
        <f t="shared" si="0"/>
        <v>14.126000000000003</v>
      </c>
      <c r="F8" s="10"/>
    </row>
    <row r="9" spans="2:9" ht="15.5" x14ac:dyDescent="0.35">
      <c r="B9" s="7" t="s">
        <v>11</v>
      </c>
      <c r="C9" s="8">
        <v>0.17</v>
      </c>
      <c r="D9" s="16">
        <v>100</v>
      </c>
      <c r="E9" s="9">
        <f t="shared" si="0"/>
        <v>17</v>
      </c>
      <c r="F9" s="10"/>
    </row>
    <row r="10" spans="2:9" ht="15.5" x14ac:dyDescent="0.35">
      <c r="B10" s="7" t="s">
        <v>12</v>
      </c>
      <c r="C10" s="8">
        <v>0.08</v>
      </c>
      <c r="D10" s="16">
        <v>100.6</v>
      </c>
      <c r="E10" s="9">
        <f t="shared" si="0"/>
        <v>8.048</v>
      </c>
      <c r="F10" s="10"/>
    </row>
    <row r="11" spans="2:9" ht="15.5" x14ac:dyDescent="0.35">
      <c r="B11" s="1"/>
      <c r="C11" s="1"/>
      <c r="D11" s="1"/>
      <c r="E11" s="9">
        <f>SUM(E5:E10)</f>
        <v>101.18639669421489</v>
      </c>
    </row>
    <row r="12" spans="2:9" ht="15.5" x14ac:dyDescent="0.35">
      <c r="B12" s="1"/>
      <c r="C12" s="1"/>
      <c r="D12" s="1"/>
      <c r="E12" s="1"/>
    </row>
    <row r="13" spans="2:9" ht="15.5" x14ac:dyDescent="0.35">
      <c r="B13" s="1"/>
      <c r="C13" s="1"/>
      <c r="D13" s="1"/>
      <c r="E13" s="15">
        <f>E11</f>
        <v>101.18639669421489</v>
      </c>
      <c r="G13" s="12"/>
      <c r="H13" s="13"/>
      <c r="I13" s="13"/>
    </row>
    <row r="15" spans="2:9" ht="15.5" x14ac:dyDescent="0.35">
      <c r="B15" s="2" t="s">
        <v>29</v>
      </c>
      <c r="C15" s="1"/>
      <c r="D15" s="1"/>
      <c r="E15" s="1"/>
    </row>
    <row r="16" spans="2:9" ht="15.5" x14ac:dyDescent="0.35">
      <c r="B16" s="14">
        <v>42767</v>
      </c>
      <c r="C16" s="2"/>
      <c r="D16" s="3" t="s">
        <v>0</v>
      </c>
      <c r="E16" s="2"/>
    </row>
    <row r="17" spans="2:9" ht="15.5" x14ac:dyDescent="0.35">
      <c r="B17" s="2"/>
      <c r="C17" s="2"/>
      <c r="D17" s="3">
        <v>2016</v>
      </c>
      <c r="E17" s="2" t="s">
        <v>1</v>
      </c>
      <c r="F17" s="3" t="s">
        <v>28</v>
      </c>
      <c r="H17" s="3" t="s">
        <v>17</v>
      </c>
      <c r="I17" s="3"/>
    </row>
    <row r="18" spans="2:9" ht="15.5" x14ac:dyDescent="0.35">
      <c r="B18" s="2" t="s">
        <v>3</v>
      </c>
      <c r="C18" s="2" t="s">
        <v>4</v>
      </c>
      <c r="D18" s="3" t="s">
        <v>5</v>
      </c>
      <c r="E18" s="3" t="s">
        <v>13</v>
      </c>
      <c r="F18" s="3" t="s">
        <v>27</v>
      </c>
      <c r="H18" s="4" t="s">
        <v>6</v>
      </c>
      <c r="I18" s="5"/>
    </row>
    <row r="19" spans="2:9" ht="15.5" x14ac:dyDescent="0.35">
      <c r="B19" s="7" t="s">
        <v>7</v>
      </c>
      <c r="C19" s="8">
        <v>0.27</v>
      </c>
      <c r="D19" s="16">
        <v>100</v>
      </c>
      <c r="E19" s="9">
        <f>D19*C19</f>
        <v>27</v>
      </c>
      <c r="F19" s="20">
        <f>(((D19/D5)-1)*100)</f>
        <v>0</v>
      </c>
    </row>
    <row r="20" spans="2:9" ht="15.5" x14ac:dyDescent="0.35">
      <c r="B20" s="7" t="s">
        <v>8</v>
      </c>
      <c r="C20" s="8">
        <v>0.28000000000000003</v>
      </c>
      <c r="D20" s="18">
        <v>105.47520661157024</v>
      </c>
      <c r="E20" s="9">
        <f t="shared" ref="E20:E24" si="1">D20*C20</f>
        <v>29.533057851239672</v>
      </c>
      <c r="F20" s="20">
        <f t="shared" ref="F20:F24" si="2">(((D20/D6)-1)*100)</f>
        <v>1.7946161515453474</v>
      </c>
      <c r="H20" s="19">
        <f>E13</f>
        <v>101.18639669421489</v>
      </c>
      <c r="I20" s="11"/>
    </row>
    <row r="21" spans="2:9" ht="15.5" x14ac:dyDescent="0.35">
      <c r="B21" s="7" t="s">
        <v>9</v>
      </c>
      <c r="C21" s="8">
        <v>0.06</v>
      </c>
      <c r="D21" s="16">
        <v>101.7</v>
      </c>
      <c r="E21" s="9">
        <f t="shared" si="1"/>
        <v>6.1020000000000003</v>
      </c>
      <c r="F21" s="20">
        <f t="shared" si="2"/>
        <v>1.7000000000000126</v>
      </c>
      <c r="H21" s="19">
        <f>E27</f>
        <v>101.92505785123967</v>
      </c>
      <c r="I21" s="19"/>
    </row>
    <row r="22" spans="2:9" ht="15.5" x14ac:dyDescent="0.35">
      <c r="B22" s="7" t="s">
        <v>10</v>
      </c>
      <c r="C22" s="8">
        <v>0.14000000000000001</v>
      </c>
      <c r="D22" s="16">
        <v>101.1</v>
      </c>
      <c r="E22" s="9">
        <f t="shared" si="1"/>
        <v>14.154</v>
      </c>
      <c r="F22" s="20">
        <f t="shared" si="2"/>
        <v>0.19821605550047749</v>
      </c>
    </row>
    <row r="23" spans="2:9" ht="15.5" x14ac:dyDescent="0.35">
      <c r="B23" s="7" t="s">
        <v>11</v>
      </c>
      <c r="C23" s="8">
        <v>0.17</v>
      </c>
      <c r="D23" s="16">
        <v>100</v>
      </c>
      <c r="E23" s="9">
        <f t="shared" si="1"/>
        <v>17</v>
      </c>
      <c r="F23" s="20">
        <f t="shared" si="2"/>
        <v>0</v>
      </c>
    </row>
    <row r="24" spans="2:9" ht="15.5" x14ac:dyDescent="0.35">
      <c r="B24" s="7" t="s">
        <v>12</v>
      </c>
      <c r="C24" s="8">
        <v>0.08</v>
      </c>
      <c r="D24" s="16">
        <v>101.7</v>
      </c>
      <c r="E24" s="9">
        <f t="shared" si="1"/>
        <v>8.136000000000001</v>
      </c>
      <c r="F24" s="20">
        <f t="shared" si="2"/>
        <v>1.0934393638171169</v>
      </c>
    </row>
    <row r="25" spans="2:9" ht="15.5" x14ac:dyDescent="0.35">
      <c r="B25" s="1"/>
      <c r="C25" s="1"/>
      <c r="D25" s="1"/>
      <c r="E25" s="9">
        <f>SUM(E19:E24)</f>
        <v>101.92505785123967</v>
      </c>
    </row>
    <row r="26" spans="2:9" ht="15.5" x14ac:dyDescent="0.35">
      <c r="B26" s="1"/>
      <c r="C26" s="1"/>
      <c r="D26" s="1"/>
      <c r="E26" s="1"/>
    </row>
    <row r="27" spans="2:9" ht="15.5" x14ac:dyDescent="0.35">
      <c r="B27" s="1"/>
      <c r="C27" s="1"/>
      <c r="D27" s="1"/>
      <c r="E27" s="15">
        <f>E25</f>
        <v>101.92505785123967</v>
      </c>
      <c r="G27" s="12"/>
      <c r="H27" s="13">
        <f>+H21/H20-1</f>
        <v>7.3000045575000172E-3</v>
      </c>
      <c r="I27" s="13"/>
    </row>
    <row r="29" spans="2:9" ht="15.5" x14ac:dyDescent="0.35">
      <c r="B29" s="2" t="s">
        <v>29</v>
      </c>
      <c r="C29" s="1"/>
      <c r="D29" s="1"/>
      <c r="E29" s="1"/>
    </row>
    <row r="30" spans="2:9" ht="15.5" x14ac:dyDescent="0.35">
      <c r="B30" s="14">
        <v>42795</v>
      </c>
      <c r="C30" s="2"/>
      <c r="D30" s="3" t="s">
        <v>0</v>
      </c>
      <c r="E30" s="2"/>
    </row>
    <row r="31" spans="2:9" ht="15.5" x14ac:dyDescent="0.35">
      <c r="B31" s="2"/>
      <c r="C31" s="2"/>
      <c r="D31" s="3">
        <v>2016</v>
      </c>
      <c r="E31" s="2" t="s">
        <v>1</v>
      </c>
      <c r="F31" s="3" t="s">
        <v>28</v>
      </c>
      <c r="H31" s="3" t="s">
        <v>18</v>
      </c>
    </row>
    <row r="32" spans="2:9" ht="15.5" x14ac:dyDescent="0.35">
      <c r="B32" s="2" t="s">
        <v>3</v>
      </c>
      <c r="C32" s="2" t="s">
        <v>4</v>
      </c>
      <c r="D32" s="3" t="s">
        <v>5</v>
      </c>
      <c r="E32" s="3" t="s">
        <v>13</v>
      </c>
      <c r="F32" s="3" t="s">
        <v>27</v>
      </c>
      <c r="H32" s="4" t="s">
        <v>6</v>
      </c>
    </row>
    <row r="33" spans="2:8" ht="15.5" x14ac:dyDescent="0.35">
      <c r="B33" s="7" t="s">
        <v>7</v>
      </c>
      <c r="C33" s="8">
        <v>0.27</v>
      </c>
      <c r="D33" s="16">
        <v>108.48056537102472</v>
      </c>
      <c r="E33" s="9">
        <f>D33*C33</f>
        <v>29.289752650176677</v>
      </c>
      <c r="F33" s="20">
        <f>(((D33/D19)-1)*100)</f>
        <v>8.4805653710247277</v>
      </c>
    </row>
    <row r="34" spans="2:8" ht="15.5" x14ac:dyDescent="0.35">
      <c r="B34" s="7" t="s">
        <v>8</v>
      </c>
      <c r="C34" s="8">
        <v>0.28000000000000003</v>
      </c>
      <c r="D34" s="18">
        <v>105.26859504132233</v>
      </c>
      <c r="E34" s="9">
        <f t="shared" ref="E34:E38" si="3">D34*C34</f>
        <v>29.475206611570254</v>
      </c>
      <c r="F34" s="20">
        <f t="shared" ref="F34:F38" si="4">(((D34/D20)-1)*100)</f>
        <v>-0.19588638589616014</v>
      </c>
      <c r="H34" s="19">
        <f>E27</f>
        <v>101.92505785123967</v>
      </c>
    </row>
    <row r="35" spans="2:8" ht="15.5" x14ac:dyDescent="0.35">
      <c r="B35" s="7" t="s">
        <v>9</v>
      </c>
      <c r="C35" s="8">
        <v>0.06</v>
      </c>
      <c r="D35" s="16">
        <v>101.7</v>
      </c>
      <c r="E35" s="9">
        <f t="shared" si="3"/>
        <v>6.1020000000000003</v>
      </c>
      <c r="F35" s="20">
        <f t="shared" si="4"/>
        <v>0</v>
      </c>
      <c r="H35" s="19">
        <f>E41</f>
        <v>104.27495926174693</v>
      </c>
    </row>
    <row r="36" spans="2:8" ht="15.5" x14ac:dyDescent="0.35">
      <c r="B36" s="7" t="s">
        <v>10</v>
      </c>
      <c r="C36" s="8">
        <v>0.14000000000000001</v>
      </c>
      <c r="D36" s="16">
        <v>101.6</v>
      </c>
      <c r="E36" s="9">
        <f t="shared" si="3"/>
        <v>14.224</v>
      </c>
      <c r="F36" s="20">
        <f t="shared" si="4"/>
        <v>0.49455984174084922</v>
      </c>
    </row>
    <row r="37" spans="2:8" ht="15.5" x14ac:dyDescent="0.35">
      <c r="B37" s="7" t="s">
        <v>11</v>
      </c>
      <c r="C37" s="8">
        <v>0.17</v>
      </c>
      <c r="D37" s="16">
        <v>100</v>
      </c>
      <c r="E37" s="9">
        <f t="shared" si="3"/>
        <v>17</v>
      </c>
      <c r="F37" s="20">
        <f t="shared" si="4"/>
        <v>0</v>
      </c>
    </row>
    <row r="38" spans="2:8" ht="15.5" x14ac:dyDescent="0.35">
      <c r="B38" s="7" t="s">
        <v>12</v>
      </c>
      <c r="C38" s="8">
        <v>0.08</v>
      </c>
      <c r="D38" s="16">
        <v>102.3</v>
      </c>
      <c r="E38" s="9">
        <f t="shared" si="3"/>
        <v>8.1839999999999993</v>
      </c>
      <c r="F38" s="20">
        <f t="shared" si="4"/>
        <v>0.58997050147491237</v>
      </c>
    </row>
    <row r="39" spans="2:8" ht="15.5" x14ac:dyDescent="0.35">
      <c r="B39" s="1"/>
      <c r="C39" s="1"/>
      <c r="D39" s="1"/>
      <c r="E39" s="9">
        <f>SUM(E33:E38)</f>
        <v>104.27495926174693</v>
      </c>
    </row>
    <row r="40" spans="2:8" ht="15.5" x14ac:dyDescent="0.35">
      <c r="B40" s="1"/>
      <c r="C40" s="1"/>
      <c r="D40" s="1"/>
      <c r="E40" s="1"/>
    </row>
    <row r="41" spans="2:8" ht="15.5" x14ac:dyDescent="0.35">
      <c r="B41" s="1"/>
      <c r="C41" s="1"/>
      <c r="D41" s="1"/>
      <c r="E41" s="15">
        <f>E39</f>
        <v>104.27495926174693</v>
      </c>
      <c r="G41" s="12"/>
      <c r="H41" s="13">
        <f>+H35/H34-1</f>
        <v>2.3055188390836756E-2</v>
      </c>
    </row>
    <row r="43" spans="2:8" ht="15.5" x14ac:dyDescent="0.35">
      <c r="B43" s="2" t="s">
        <v>29</v>
      </c>
      <c r="C43" s="1"/>
      <c r="D43" s="1"/>
      <c r="E43" s="1"/>
    </row>
    <row r="44" spans="2:8" ht="15.5" x14ac:dyDescent="0.35">
      <c r="B44" s="14">
        <v>42826</v>
      </c>
      <c r="C44" s="2"/>
      <c r="D44" s="3" t="s">
        <v>0</v>
      </c>
      <c r="E44" s="2"/>
    </row>
    <row r="45" spans="2:8" ht="15.5" x14ac:dyDescent="0.35">
      <c r="B45" s="2"/>
      <c r="C45" s="2"/>
      <c r="D45" s="3">
        <v>2016</v>
      </c>
      <c r="E45" s="2" t="s">
        <v>1</v>
      </c>
      <c r="F45" s="3" t="s">
        <v>28</v>
      </c>
      <c r="H45" s="3" t="s">
        <v>19</v>
      </c>
    </row>
    <row r="46" spans="2:8" ht="15.5" x14ac:dyDescent="0.35">
      <c r="B46" s="2" t="s">
        <v>3</v>
      </c>
      <c r="C46" s="2" t="s">
        <v>4</v>
      </c>
      <c r="D46" s="3" t="s">
        <v>5</v>
      </c>
      <c r="E46" s="3" t="s">
        <v>13</v>
      </c>
      <c r="F46" s="3" t="s">
        <v>27</v>
      </c>
      <c r="H46" s="4" t="s">
        <v>6</v>
      </c>
    </row>
    <row r="47" spans="2:8" ht="15.5" x14ac:dyDescent="0.35">
      <c r="B47" s="7" t="s">
        <v>7</v>
      </c>
      <c r="C47" s="8">
        <v>0.27</v>
      </c>
      <c r="D47" s="16">
        <v>108.48056537102472</v>
      </c>
      <c r="E47" s="9">
        <f>D47*C47</f>
        <v>29.289752650176677</v>
      </c>
      <c r="F47" s="20">
        <f>(((D47/D33)-1)*100)</f>
        <v>0</v>
      </c>
    </row>
    <row r="48" spans="2:8" ht="15.5" x14ac:dyDescent="0.35">
      <c r="B48" s="7" t="s">
        <v>8</v>
      </c>
      <c r="C48" s="8">
        <v>0.28000000000000003</v>
      </c>
      <c r="D48" s="18">
        <v>104.33884297520662</v>
      </c>
      <c r="E48" s="9">
        <f t="shared" ref="E48:E52" si="5">D48*C48</f>
        <v>29.214876033057855</v>
      </c>
      <c r="F48" s="20">
        <f t="shared" ref="F48:F52" si="6">(((D48/D34)-1)*100)</f>
        <v>-0.88321884200197598</v>
      </c>
      <c r="H48" s="19">
        <f>E41</f>
        <v>104.27495926174693</v>
      </c>
    </row>
    <row r="49" spans="2:8" ht="15.5" x14ac:dyDescent="0.35">
      <c r="B49" s="7" t="s">
        <v>9</v>
      </c>
      <c r="C49" s="8">
        <v>0.06</v>
      </c>
      <c r="D49" s="16">
        <v>105.8</v>
      </c>
      <c r="E49" s="9">
        <f t="shared" si="5"/>
        <v>6.3479999999999999</v>
      </c>
      <c r="F49" s="20">
        <f t="shared" si="6"/>
        <v>4.03146509341199</v>
      </c>
      <c r="H49" s="19">
        <f>E55</f>
        <v>104.12862868323452</v>
      </c>
    </row>
    <row r="50" spans="2:8" ht="15.5" x14ac:dyDescent="0.35">
      <c r="B50" s="7" t="s">
        <v>10</v>
      </c>
      <c r="C50" s="8">
        <v>0.14000000000000001</v>
      </c>
      <c r="D50" s="16">
        <v>100.6</v>
      </c>
      <c r="E50" s="9">
        <f t="shared" si="5"/>
        <v>14.084000000000001</v>
      </c>
      <c r="F50" s="20">
        <f t="shared" si="6"/>
        <v>-0.98425196850393526</v>
      </c>
    </row>
    <row r="51" spans="2:8" ht="15.5" x14ac:dyDescent="0.35">
      <c r="B51" s="7" t="s">
        <v>11</v>
      </c>
      <c r="C51" s="8">
        <v>0.17</v>
      </c>
      <c r="D51" s="16">
        <v>100</v>
      </c>
      <c r="E51" s="9">
        <f t="shared" si="5"/>
        <v>17</v>
      </c>
      <c r="F51" s="20">
        <f t="shared" si="6"/>
        <v>0</v>
      </c>
    </row>
    <row r="52" spans="2:8" ht="15.5" x14ac:dyDescent="0.35">
      <c r="B52" s="7" t="s">
        <v>12</v>
      </c>
      <c r="C52" s="8">
        <v>0.08</v>
      </c>
      <c r="D52" s="16">
        <v>102.4</v>
      </c>
      <c r="E52" s="9">
        <f t="shared" si="5"/>
        <v>8.1920000000000002</v>
      </c>
      <c r="F52" s="20">
        <f t="shared" si="6"/>
        <v>9.7751710654936375E-2</v>
      </c>
    </row>
    <row r="53" spans="2:8" ht="15.5" x14ac:dyDescent="0.35">
      <c r="B53" s="1"/>
      <c r="C53" s="1"/>
      <c r="D53" s="1"/>
      <c r="E53" s="9">
        <f>SUM(E47:E52)</f>
        <v>104.12862868323452</v>
      </c>
    </row>
    <row r="54" spans="2:8" ht="15.5" x14ac:dyDescent="0.35">
      <c r="B54" s="1"/>
      <c r="C54" s="1"/>
      <c r="D54" s="1"/>
      <c r="E54" s="1"/>
    </row>
    <row r="55" spans="2:8" ht="15.5" x14ac:dyDescent="0.35">
      <c r="B55" s="1"/>
      <c r="C55" s="1"/>
      <c r="D55" s="1"/>
      <c r="E55" s="15">
        <f>E53</f>
        <v>104.12862868323452</v>
      </c>
      <c r="G55" s="12"/>
      <c r="H55" s="13">
        <f>+H49/H48-1</f>
        <v>-1.403314655295973E-3</v>
      </c>
    </row>
    <row r="57" spans="2:8" ht="15.5" x14ac:dyDescent="0.35">
      <c r="B57" s="2" t="s">
        <v>29</v>
      </c>
      <c r="C57" s="1"/>
      <c r="D57" s="1"/>
      <c r="E57" s="1"/>
    </row>
    <row r="58" spans="2:8" ht="15.5" x14ac:dyDescent="0.35">
      <c r="B58" s="14">
        <v>42856</v>
      </c>
      <c r="C58" s="2"/>
      <c r="D58" s="3" t="s">
        <v>0</v>
      </c>
      <c r="E58" s="2"/>
    </row>
    <row r="59" spans="2:8" ht="15.5" x14ac:dyDescent="0.35">
      <c r="B59" s="2"/>
      <c r="C59" s="2"/>
      <c r="D59" s="3">
        <v>2016</v>
      </c>
      <c r="E59" s="2" t="s">
        <v>1</v>
      </c>
      <c r="F59" s="3" t="s">
        <v>28</v>
      </c>
      <c r="H59" s="3" t="s">
        <v>20</v>
      </c>
    </row>
    <row r="60" spans="2:8" ht="15.5" x14ac:dyDescent="0.35">
      <c r="B60" s="2" t="s">
        <v>3</v>
      </c>
      <c r="C60" s="2" t="s">
        <v>4</v>
      </c>
      <c r="D60" s="3" t="s">
        <v>5</v>
      </c>
      <c r="E60" s="3" t="s">
        <v>13</v>
      </c>
      <c r="F60" s="3" t="s">
        <v>27</v>
      </c>
      <c r="H60" s="4" t="s">
        <v>6</v>
      </c>
    </row>
    <row r="61" spans="2:8" ht="15.5" x14ac:dyDescent="0.35">
      <c r="B61" s="7" t="s">
        <v>7</v>
      </c>
      <c r="C61" s="8">
        <v>0.27</v>
      </c>
      <c r="D61" s="16">
        <v>108.48056537102472</v>
      </c>
      <c r="E61" s="9">
        <f>D61*C61</f>
        <v>29.289752650176677</v>
      </c>
      <c r="F61" s="20">
        <f>(((D61/D47)-1)*100)</f>
        <v>0</v>
      </c>
    </row>
    <row r="62" spans="2:8" ht="15.5" x14ac:dyDescent="0.35">
      <c r="B62" s="7" t="s">
        <v>8</v>
      </c>
      <c r="C62" s="8">
        <v>0.28000000000000003</v>
      </c>
      <c r="D62" s="18">
        <v>107.02479338842974</v>
      </c>
      <c r="E62" s="9">
        <f t="shared" ref="E62:E66" si="7">D62*C62</f>
        <v>29.966942148760332</v>
      </c>
      <c r="F62" s="20">
        <f t="shared" ref="F62:F66" si="8">(((D62/D48)-1)*100)</f>
        <v>2.5742574257425543</v>
      </c>
      <c r="H62" s="19">
        <f>E55</f>
        <v>104.12862868323452</v>
      </c>
    </row>
    <row r="63" spans="2:8" ht="15.5" x14ac:dyDescent="0.35">
      <c r="B63" s="7" t="s">
        <v>9</v>
      </c>
      <c r="C63" s="8">
        <v>0.06</v>
      </c>
      <c r="D63" s="16">
        <v>105.8</v>
      </c>
      <c r="E63" s="9">
        <f t="shared" si="7"/>
        <v>6.3479999999999999</v>
      </c>
      <c r="F63" s="20">
        <f t="shared" si="8"/>
        <v>0</v>
      </c>
      <c r="H63" s="19">
        <f>E69</f>
        <v>105.04069479893701</v>
      </c>
    </row>
    <row r="64" spans="2:8" ht="15.5" x14ac:dyDescent="0.35">
      <c r="B64" s="7" t="s">
        <v>10</v>
      </c>
      <c r="C64" s="8">
        <v>0.14000000000000001</v>
      </c>
      <c r="D64" s="16">
        <v>100.6</v>
      </c>
      <c r="E64" s="9">
        <f t="shared" si="7"/>
        <v>14.084000000000001</v>
      </c>
      <c r="F64" s="20">
        <f t="shared" si="8"/>
        <v>0</v>
      </c>
    </row>
    <row r="65" spans="2:8" ht="15.5" x14ac:dyDescent="0.35">
      <c r="B65" s="7" t="s">
        <v>11</v>
      </c>
      <c r="C65" s="8">
        <v>0.17</v>
      </c>
      <c r="D65" s="16">
        <v>100.8</v>
      </c>
      <c r="E65" s="9">
        <f t="shared" si="7"/>
        <v>17.135999999999999</v>
      </c>
      <c r="F65" s="20">
        <f t="shared" si="8"/>
        <v>0.80000000000000071</v>
      </c>
    </row>
    <row r="66" spans="2:8" ht="15.5" x14ac:dyDescent="0.35">
      <c r="B66" s="7" t="s">
        <v>12</v>
      </c>
      <c r="C66" s="8">
        <v>0.08</v>
      </c>
      <c r="D66" s="16">
        <v>102.7</v>
      </c>
      <c r="E66" s="9">
        <f t="shared" si="7"/>
        <v>8.2160000000000011</v>
      </c>
      <c r="F66" s="20">
        <f t="shared" si="8"/>
        <v>0.29296875</v>
      </c>
    </row>
    <row r="67" spans="2:8" ht="15.5" x14ac:dyDescent="0.35">
      <c r="B67" s="1"/>
      <c r="C67" s="1"/>
      <c r="D67" s="1"/>
      <c r="E67" s="9">
        <f>SUM(E61:E66)</f>
        <v>105.04069479893701</v>
      </c>
    </row>
    <row r="68" spans="2:8" ht="15.5" x14ac:dyDescent="0.35">
      <c r="B68" s="1"/>
      <c r="C68" s="1"/>
      <c r="D68" s="1"/>
      <c r="E68" s="1"/>
    </row>
    <row r="69" spans="2:8" ht="15.5" x14ac:dyDescent="0.35">
      <c r="B69" s="1"/>
      <c r="C69" s="1"/>
      <c r="D69" s="1"/>
      <c r="E69" s="15">
        <f>E67</f>
        <v>105.04069479893701</v>
      </c>
      <c r="G69" s="12"/>
      <c r="H69" s="13">
        <f>+H63/H62-1</f>
        <v>8.7590331999574111E-3</v>
      </c>
    </row>
    <row r="71" spans="2:8" ht="15.5" x14ac:dyDescent="0.35">
      <c r="B71" s="2" t="s">
        <v>29</v>
      </c>
      <c r="C71" s="1"/>
      <c r="D71" s="1"/>
      <c r="E71" s="1"/>
    </row>
    <row r="72" spans="2:8" ht="15.5" x14ac:dyDescent="0.35">
      <c r="B72" s="14">
        <v>42887</v>
      </c>
      <c r="C72" s="2"/>
      <c r="D72" s="3" t="s">
        <v>0</v>
      </c>
      <c r="E72" s="2"/>
    </row>
    <row r="73" spans="2:8" ht="15.5" x14ac:dyDescent="0.35">
      <c r="B73" s="2"/>
      <c r="C73" s="2"/>
      <c r="D73" s="3">
        <v>2016</v>
      </c>
      <c r="E73" s="2" t="s">
        <v>1</v>
      </c>
      <c r="F73" s="3" t="s">
        <v>28</v>
      </c>
      <c r="H73" s="3" t="s">
        <v>21</v>
      </c>
    </row>
    <row r="74" spans="2:8" ht="15.5" x14ac:dyDescent="0.35">
      <c r="B74" s="2" t="s">
        <v>3</v>
      </c>
      <c r="C74" s="2" t="s">
        <v>4</v>
      </c>
      <c r="D74" s="3" t="s">
        <v>5</v>
      </c>
      <c r="E74" s="3" t="s">
        <v>13</v>
      </c>
      <c r="F74" s="3" t="s">
        <v>27</v>
      </c>
      <c r="H74" s="4" t="s">
        <v>6</v>
      </c>
    </row>
    <row r="75" spans="2:8" ht="15.5" x14ac:dyDescent="0.35">
      <c r="B75" s="7" t="s">
        <v>7</v>
      </c>
      <c r="C75" s="8">
        <v>0.27</v>
      </c>
      <c r="D75" s="16">
        <v>108.48056537102472</v>
      </c>
      <c r="E75" s="9">
        <f>D75*C75</f>
        <v>29.289752650176677</v>
      </c>
      <c r="F75" s="20">
        <f>(((D75/D61)-1)*100)</f>
        <v>0</v>
      </c>
    </row>
    <row r="76" spans="2:8" ht="15.5" x14ac:dyDescent="0.35">
      <c r="B76" s="7" t="s">
        <v>8</v>
      </c>
      <c r="C76" s="8">
        <v>0.28000000000000003</v>
      </c>
      <c r="D76" s="18">
        <v>104.97289986173244</v>
      </c>
      <c r="E76" s="9">
        <f t="shared" ref="E76:E80" si="9">D76*C76</f>
        <v>29.392411961285088</v>
      </c>
      <c r="F76" s="20">
        <f t="shared" ref="F76:F80" si="10">(((D76/D62)-1)*100)</f>
        <v>-1.9172132566051991</v>
      </c>
      <c r="H76" s="19">
        <f>E69</f>
        <v>105.04069479893701</v>
      </c>
    </row>
    <row r="77" spans="2:8" ht="15.5" x14ac:dyDescent="0.35">
      <c r="B77" s="7" t="s">
        <v>9</v>
      </c>
      <c r="C77" s="8">
        <v>0.06</v>
      </c>
      <c r="D77" s="16">
        <v>105.8</v>
      </c>
      <c r="E77" s="9">
        <f t="shared" si="9"/>
        <v>6.3479999999999999</v>
      </c>
      <c r="F77" s="20">
        <f t="shared" si="10"/>
        <v>0</v>
      </c>
      <c r="H77" s="19">
        <f>E83</f>
        <v>104.39816461146177</v>
      </c>
    </row>
    <row r="78" spans="2:8" ht="15.5" x14ac:dyDescent="0.35">
      <c r="B78" s="7" t="s">
        <v>10</v>
      </c>
      <c r="C78" s="8">
        <v>0.14000000000000001</v>
      </c>
      <c r="D78" s="16">
        <v>100</v>
      </c>
      <c r="E78" s="9">
        <f t="shared" si="9"/>
        <v>14.000000000000002</v>
      </c>
      <c r="F78" s="20">
        <f t="shared" si="10"/>
        <v>-0.59642147117295874</v>
      </c>
    </row>
    <row r="79" spans="2:8" ht="15.5" x14ac:dyDescent="0.35">
      <c r="B79" s="7" t="s">
        <v>11</v>
      </c>
      <c r="C79" s="8">
        <v>0.17</v>
      </c>
      <c r="D79" s="16">
        <v>100.8</v>
      </c>
      <c r="E79" s="9">
        <f t="shared" si="9"/>
        <v>17.135999999999999</v>
      </c>
      <c r="F79" s="20">
        <f t="shared" si="10"/>
        <v>0</v>
      </c>
    </row>
    <row r="80" spans="2:8" ht="15.5" x14ac:dyDescent="0.35">
      <c r="B80" s="7" t="s">
        <v>12</v>
      </c>
      <c r="C80" s="8">
        <v>0.08</v>
      </c>
      <c r="D80" s="16">
        <v>102.9</v>
      </c>
      <c r="E80" s="9">
        <f t="shared" si="9"/>
        <v>8.2320000000000011</v>
      </c>
      <c r="F80" s="20">
        <f t="shared" si="10"/>
        <v>0.19474196689386325</v>
      </c>
    </row>
    <row r="81" spans="2:8" ht="15.5" x14ac:dyDescent="0.35">
      <c r="B81" s="1"/>
      <c r="C81" s="1"/>
      <c r="D81" s="1"/>
      <c r="E81" s="9">
        <f>SUM(E75:E80)</f>
        <v>104.39816461146177</v>
      </c>
    </row>
    <row r="82" spans="2:8" ht="15.5" x14ac:dyDescent="0.35">
      <c r="B82" s="1"/>
      <c r="C82" s="1"/>
      <c r="D82" s="1"/>
      <c r="E82" s="1"/>
    </row>
    <row r="83" spans="2:8" ht="15.5" x14ac:dyDescent="0.35">
      <c r="B83" s="1"/>
      <c r="C83" s="1"/>
      <c r="D83" s="1"/>
      <c r="E83" s="15">
        <f>E81</f>
        <v>104.39816461146177</v>
      </c>
      <c r="G83" s="12"/>
      <c r="H83" s="13">
        <f>+H77/H76-1</f>
        <v>-6.1169643699058307E-3</v>
      </c>
    </row>
    <row r="85" spans="2:8" ht="15.5" x14ac:dyDescent="0.35">
      <c r="B85" s="2" t="s">
        <v>29</v>
      </c>
      <c r="C85" s="1"/>
      <c r="D85" s="1"/>
      <c r="E85" s="1"/>
    </row>
    <row r="86" spans="2:8" ht="15.5" x14ac:dyDescent="0.35">
      <c r="B86" s="14">
        <v>42917</v>
      </c>
      <c r="C86" s="2"/>
      <c r="D86" s="3" t="s">
        <v>0</v>
      </c>
      <c r="E86" s="2"/>
    </row>
    <row r="87" spans="2:8" ht="15.5" x14ac:dyDescent="0.35">
      <c r="B87" s="2"/>
      <c r="C87" s="2"/>
      <c r="D87" s="3">
        <v>2016</v>
      </c>
      <c r="E87" s="2" t="s">
        <v>1</v>
      </c>
      <c r="F87" s="3" t="s">
        <v>28</v>
      </c>
      <c r="H87" s="3" t="s">
        <v>22</v>
      </c>
    </row>
    <row r="88" spans="2:8" ht="15.5" x14ac:dyDescent="0.35">
      <c r="B88" s="2" t="s">
        <v>3</v>
      </c>
      <c r="C88" s="2" t="s">
        <v>4</v>
      </c>
      <c r="D88" s="3" t="s">
        <v>5</v>
      </c>
      <c r="E88" s="3" t="s">
        <v>13</v>
      </c>
      <c r="F88" s="3" t="s">
        <v>27</v>
      </c>
      <c r="H88" s="4" t="s">
        <v>6</v>
      </c>
    </row>
    <row r="89" spans="2:8" ht="15.5" x14ac:dyDescent="0.35">
      <c r="B89" s="7" t="s">
        <v>7</v>
      </c>
      <c r="C89" s="8">
        <v>0.27</v>
      </c>
      <c r="D89" s="16">
        <v>108.48056537102472</v>
      </c>
      <c r="E89" s="9">
        <f>D89*C89</f>
        <v>29.289752650176677</v>
      </c>
      <c r="F89" s="20">
        <f>(((D89/D75)-1)*100)</f>
        <v>0</v>
      </c>
    </row>
    <row r="90" spans="2:8" ht="15.5" x14ac:dyDescent="0.35">
      <c r="B90" s="7" t="s">
        <v>8</v>
      </c>
      <c r="C90" s="8">
        <v>0.28000000000000003</v>
      </c>
      <c r="D90" s="18">
        <v>99.530740761299995</v>
      </c>
      <c r="E90" s="9">
        <f t="shared" ref="E90:E94" si="11">D90*C90</f>
        <v>27.868607413164</v>
      </c>
      <c r="F90" s="20">
        <f t="shared" ref="F90:F94" si="12">(((D90/D76)-1)*100)</f>
        <v>-5.184346729108869</v>
      </c>
      <c r="H90" s="19">
        <f>E83</f>
        <v>104.39816461146177</v>
      </c>
    </row>
    <row r="91" spans="2:8" ht="15.5" x14ac:dyDescent="0.35">
      <c r="B91" s="7" t="s">
        <v>9</v>
      </c>
      <c r="C91" s="8">
        <v>0.06</v>
      </c>
      <c r="D91" s="16">
        <v>105.8</v>
      </c>
      <c r="E91" s="9">
        <f t="shared" si="11"/>
        <v>6.3479999999999999</v>
      </c>
      <c r="F91" s="20">
        <f t="shared" si="12"/>
        <v>0</v>
      </c>
      <c r="H91" s="19">
        <f>E97</f>
        <v>102.98236006334068</v>
      </c>
    </row>
    <row r="92" spans="2:8" ht="15.5" x14ac:dyDescent="0.35">
      <c r="B92" s="7" t="s">
        <v>10</v>
      </c>
      <c r="C92" s="8">
        <v>0.14000000000000001</v>
      </c>
      <c r="D92" s="16">
        <v>100.6</v>
      </c>
      <c r="E92" s="9">
        <f t="shared" si="11"/>
        <v>14.084000000000001</v>
      </c>
      <c r="F92" s="20">
        <f t="shared" si="12"/>
        <v>0.60000000000000053</v>
      </c>
    </row>
    <row r="93" spans="2:8" ht="15.5" x14ac:dyDescent="0.35">
      <c r="B93" s="7" t="s">
        <v>11</v>
      </c>
      <c r="C93" s="8">
        <v>0.17</v>
      </c>
      <c r="D93" s="16">
        <v>100.8</v>
      </c>
      <c r="E93" s="9">
        <f t="shared" si="11"/>
        <v>17.135999999999999</v>
      </c>
      <c r="F93" s="20">
        <f t="shared" si="12"/>
        <v>0</v>
      </c>
    </row>
    <row r="94" spans="2:8" ht="15.5" x14ac:dyDescent="0.35">
      <c r="B94" s="7" t="s">
        <v>12</v>
      </c>
      <c r="C94" s="8">
        <v>0.08</v>
      </c>
      <c r="D94" s="16">
        <v>103.2</v>
      </c>
      <c r="E94" s="9">
        <f t="shared" si="11"/>
        <v>8.2560000000000002</v>
      </c>
      <c r="F94" s="20">
        <f t="shared" si="12"/>
        <v>0.29154518950436081</v>
      </c>
    </row>
    <row r="95" spans="2:8" ht="15.5" x14ac:dyDescent="0.35">
      <c r="B95" s="1"/>
      <c r="C95" s="1"/>
      <c r="D95" s="1"/>
      <c r="E95" s="9">
        <f>SUM(E89:E94)</f>
        <v>102.98236006334068</v>
      </c>
    </row>
    <row r="96" spans="2:8" ht="15.5" x14ac:dyDescent="0.35">
      <c r="B96" s="1"/>
      <c r="C96" s="1"/>
      <c r="D96" s="1"/>
      <c r="E96" s="1"/>
    </row>
    <row r="97" spans="2:8" ht="15.5" x14ac:dyDescent="0.35">
      <c r="B97" s="1"/>
      <c r="C97" s="1"/>
      <c r="D97" s="1"/>
      <c r="E97" s="15">
        <f>E95</f>
        <v>102.98236006334068</v>
      </c>
      <c r="G97" s="12"/>
      <c r="H97" s="13">
        <f>+H91/H90-1</f>
        <v>-1.3561584663775328E-2</v>
      </c>
    </row>
    <row r="99" spans="2:8" ht="15.5" x14ac:dyDescent="0.35">
      <c r="B99" s="2" t="s">
        <v>29</v>
      </c>
      <c r="C99" s="1"/>
      <c r="D99" s="1"/>
      <c r="E99" s="1"/>
    </row>
    <row r="100" spans="2:8" ht="15.5" x14ac:dyDescent="0.35">
      <c r="B100" s="14">
        <v>42948</v>
      </c>
      <c r="C100" s="2"/>
      <c r="D100" s="3" t="s">
        <v>0</v>
      </c>
      <c r="E100" s="2"/>
    </row>
    <row r="101" spans="2:8" ht="15.5" x14ac:dyDescent="0.35">
      <c r="B101" s="2"/>
      <c r="C101" s="2"/>
      <c r="D101" s="3">
        <v>2016</v>
      </c>
      <c r="E101" s="2" t="s">
        <v>1</v>
      </c>
      <c r="F101" s="3" t="s">
        <v>28</v>
      </c>
      <c r="H101" s="3" t="s">
        <v>23</v>
      </c>
    </row>
    <row r="102" spans="2:8" ht="15.5" x14ac:dyDescent="0.35">
      <c r="B102" s="2" t="s">
        <v>3</v>
      </c>
      <c r="C102" s="2" t="s">
        <v>4</v>
      </c>
      <c r="D102" s="3" t="s">
        <v>5</v>
      </c>
      <c r="E102" s="3" t="s">
        <v>13</v>
      </c>
      <c r="F102" s="3" t="s">
        <v>27</v>
      </c>
      <c r="H102" s="4" t="s">
        <v>6</v>
      </c>
    </row>
    <row r="103" spans="2:8" ht="15.5" x14ac:dyDescent="0.35">
      <c r="B103" s="7" t="s">
        <v>7</v>
      </c>
      <c r="C103" s="8">
        <v>0.27</v>
      </c>
      <c r="D103" s="16">
        <v>108.48056537102472</v>
      </c>
      <c r="E103" s="9">
        <f>D103*C103</f>
        <v>29.289752650176677</v>
      </c>
      <c r="F103" s="20">
        <f>(((D103/D89)-1)*100)</f>
        <v>0</v>
      </c>
    </row>
    <row r="104" spans="2:8" ht="15.5" x14ac:dyDescent="0.35">
      <c r="B104" s="7" t="s">
        <v>8</v>
      </c>
      <c r="C104" s="8">
        <v>0.28000000000000003</v>
      </c>
      <c r="D104" s="18">
        <v>102.16111765984257</v>
      </c>
      <c r="E104" s="9">
        <f t="shared" ref="E104:E108" si="13">D104*C104</f>
        <v>28.605112944755923</v>
      </c>
      <c r="F104" s="20">
        <f t="shared" ref="F104:F108" si="14">(((D104/D90)-1)*100)</f>
        <v>2.6427783802502658</v>
      </c>
      <c r="H104" s="19">
        <f>E97</f>
        <v>102.98236006334068</v>
      </c>
    </row>
    <row r="105" spans="2:8" ht="15.5" x14ac:dyDescent="0.35">
      <c r="B105" s="7" t="s">
        <v>9</v>
      </c>
      <c r="C105" s="8">
        <v>0.06</v>
      </c>
      <c r="D105" s="16">
        <v>105.8</v>
      </c>
      <c r="E105" s="9">
        <f t="shared" si="13"/>
        <v>6.3479999999999999</v>
      </c>
      <c r="F105" s="20">
        <f t="shared" si="14"/>
        <v>0</v>
      </c>
      <c r="H105" s="19">
        <f>E111</f>
        <v>103.88086559493259</v>
      </c>
    </row>
    <row r="106" spans="2:8" ht="15.5" x14ac:dyDescent="0.35">
      <c r="B106" s="7" t="s">
        <v>10</v>
      </c>
      <c r="C106" s="8">
        <v>0.14000000000000001</v>
      </c>
      <c r="D106" s="16">
        <v>101.7</v>
      </c>
      <c r="E106" s="9">
        <f t="shared" si="13"/>
        <v>14.238000000000001</v>
      </c>
      <c r="F106" s="20">
        <f t="shared" si="14"/>
        <v>1.0934393638171169</v>
      </c>
    </row>
    <row r="107" spans="2:8" ht="15.5" x14ac:dyDescent="0.35">
      <c r="B107" s="7" t="s">
        <v>11</v>
      </c>
      <c r="C107" s="8">
        <v>0.17</v>
      </c>
      <c r="D107" s="16">
        <v>100.8</v>
      </c>
      <c r="E107" s="9">
        <f t="shared" si="13"/>
        <v>17.135999999999999</v>
      </c>
      <c r="F107" s="20">
        <f t="shared" si="14"/>
        <v>0</v>
      </c>
    </row>
    <row r="108" spans="2:8" ht="15.5" x14ac:dyDescent="0.35">
      <c r="B108" s="7" t="s">
        <v>12</v>
      </c>
      <c r="C108" s="8">
        <v>0.08</v>
      </c>
      <c r="D108" s="16">
        <v>103.3</v>
      </c>
      <c r="E108" s="9">
        <f t="shared" si="13"/>
        <v>8.2639999999999993</v>
      </c>
      <c r="F108" s="20">
        <f t="shared" si="14"/>
        <v>9.6899224806201723E-2</v>
      </c>
    </row>
    <row r="109" spans="2:8" ht="15.5" x14ac:dyDescent="0.35">
      <c r="B109" s="1"/>
      <c r="C109" s="1"/>
      <c r="D109" s="1"/>
      <c r="E109" s="9">
        <f>SUM(E103:E108)</f>
        <v>103.88086559493259</v>
      </c>
    </row>
    <row r="110" spans="2:8" ht="15.5" x14ac:dyDescent="0.35">
      <c r="B110" s="1"/>
      <c r="C110" s="1"/>
      <c r="D110" s="1"/>
      <c r="E110" s="1"/>
    </row>
    <row r="111" spans="2:8" ht="15.5" x14ac:dyDescent="0.35">
      <c r="B111" s="1"/>
      <c r="C111" s="1"/>
      <c r="D111" s="1"/>
      <c r="E111" s="15">
        <f>E109</f>
        <v>103.88086559493259</v>
      </c>
      <c r="G111" s="12"/>
      <c r="H111" s="13">
        <f>+H105/H104-1</f>
        <v>8.7248489065434587E-3</v>
      </c>
    </row>
    <row r="113" spans="2:8" ht="15.5" x14ac:dyDescent="0.35">
      <c r="B113" s="2" t="s">
        <v>29</v>
      </c>
      <c r="C113" s="1"/>
      <c r="D113" s="1"/>
      <c r="E113" s="1"/>
    </row>
    <row r="114" spans="2:8" ht="15.5" x14ac:dyDescent="0.35">
      <c r="B114" s="14">
        <v>42979</v>
      </c>
      <c r="C114" s="2"/>
      <c r="D114" s="3" t="s">
        <v>0</v>
      </c>
      <c r="E114" s="2"/>
    </row>
    <row r="115" spans="2:8" ht="15.5" x14ac:dyDescent="0.35">
      <c r="B115" s="2"/>
      <c r="C115" s="2"/>
      <c r="D115" s="3">
        <v>2016</v>
      </c>
      <c r="E115" s="2" t="s">
        <v>1</v>
      </c>
      <c r="F115" s="3" t="s">
        <v>28</v>
      </c>
      <c r="H115" s="3" t="s">
        <v>24</v>
      </c>
    </row>
    <row r="116" spans="2:8" ht="15.5" x14ac:dyDescent="0.35">
      <c r="B116" s="2" t="s">
        <v>3</v>
      </c>
      <c r="C116" s="2" t="s">
        <v>4</v>
      </c>
      <c r="D116" s="3" t="s">
        <v>5</v>
      </c>
      <c r="E116" s="3" t="s">
        <v>13</v>
      </c>
      <c r="F116" s="3" t="s">
        <v>27</v>
      </c>
      <c r="H116" s="4" t="s">
        <v>6</v>
      </c>
    </row>
    <row r="117" spans="2:8" ht="15.5" x14ac:dyDescent="0.35">
      <c r="B117" s="7" t="s">
        <v>7</v>
      </c>
      <c r="C117" s="8">
        <v>0.27</v>
      </c>
      <c r="D117" s="16">
        <v>108.48056537102472</v>
      </c>
      <c r="E117" s="9">
        <f>D117*C117</f>
        <v>29.289752650176677</v>
      </c>
      <c r="F117" s="20">
        <f>(((D117/D103)-1)*100)</f>
        <v>0</v>
      </c>
    </row>
    <row r="118" spans="2:8" ht="15.5" x14ac:dyDescent="0.35">
      <c r="B118" s="7" t="s">
        <v>8</v>
      </c>
      <c r="C118" s="8">
        <v>0.28000000000000003</v>
      </c>
      <c r="D118" s="18">
        <v>106.1520343334938</v>
      </c>
      <c r="E118" s="9">
        <f t="shared" ref="E118:E122" si="15">D118*C118</f>
        <v>29.722569613378269</v>
      </c>
      <c r="F118" s="20">
        <f t="shared" ref="F118:F122" si="16">(((D118/D104)-1)*100)</f>
        <v>3.9064927685496187</v>
      </c>
      <c r="H118" s="19">
        <f>E111</f>
        <v>103.88086559493259</v>
      </c>
    </row>
    <row r="119" spans="2:8" ht="15.5" x14ac:dyDescent="0.35">
      <c r="B119" s="7" t="s">
        <v>9</v>
      </c>
      <c r="C119" s="8">
        <v>0.06</v>
      </c>
      <c r="D119" s="16">
        <v>105.8</v>
      </c>
      <c r="E119" s="9">
        <f t="shared" si="15"/>
        <v>6.3479999999999999</v>
      </c>
      <c r="F119" s="20">
        <f t="shared" si="16"/>
        <v>0</v>
      </c>
      <c r="H119" s="19">
        <f>E125</f>
        <v>105.33232226355494</v>
      </c>
    </row>
    <row r="120" spans="2:8" ht="15.5" x14ac:dyDescent="0.35">
      <c r="B120" s="7" t="s">
        <v>10</v>
      </c>
      <c r="C120" s="8">
        <v>0.14000000000000001</v>
      </c>
      <c r="D120" s="16">
        <v>103.8</v>
      </c>
      <c r="E120" s="9">
        <f t="shared" si="15"/>
        <v>14.532000000000002</v>
      </c>
      <c r="F120" s="20">
        <f t="shared" si="16"/>
        <v>2.0648967551622377</v>
      </c>
    </row>
    <row r="121" spans="2:8" ht="15.5" x14ac:dyDescent="0.35">
      <c r="B121" s="7" t="s">
        <v>11</v>
      </c>
      <c r="C121" s="8">
        <v>0.17</v>
      </c>
      <c r="D121" s="16">
        <v>100.8</v>
      </c>
      <c r="E121" s="9">
        <f t="shared" si="15"/>
        <v>17.135999999999999</v>
      </c>
      <c r="F121" s="20">
        <f t="shared" si="16"/>
        <v>0</v>
      </c>
    </row>
    <row r="122" spans="2:8" ht="15.5" x14ac:dyDescent="0.35">
      <c r="B122" s="7" t="s">
        <v>12</v>
      </c>
      <c r="C122" s="8">
        <v>0.08</v>
      </c>
      <c r="D122" s="16">
        <v>103.8</v>
      </c>
      <c r="E122" s="9">
        <f t="shared" si="15"/>
        <v>8.3040000000000003</v>
      </c>
      <c r="F122" s="20">
        <f t="shared" si="16"/>
        <v>0.48402710551791461</v>
      </c>
    </row>
    <row r="123" spans="2:8" ht="15.5" x14ac:dyDescent="0.35">
      <c r="B123" s="1"/>
      <c r="C123" s="1"/>
      <c r="D123" s="1"/>
      <c r="E123" s="9">
        <f>SUM(E117:E122)</f>
        <v>105.33232226355494</v>
      </c>
    </row>
    <row r="124" spans="2:8" ht="15.5" x14ac:dyDescent="0.35">
      <c r="B124" s="1"/>
      <c r="C124" s="1"/>
      <c r="D124" s="1"/>
      <c r="E124" s="1"/>
    </row>
    <row r="125" spans="2:8" ht="15.5" x14ac:dyDescent="0.35">
      <c r="B125" s="1"/>
      <c r="C125" s="1"/>
      <c r="D125" s="1"/>
      <c r="E125" s="15">
        <f>E123</f>
        <v>105.33232226355494</v>
      </c>
      <c r="G125" s="12"/>
      <c r="H125" s="13">
        <f>+H119/H118-1</f>
        <v>1.3972319736746286E-2</v>
      </c>
    </row>
    <row r="127" spans="2:8" ht="15.5" x14ac:dyDescent="0.35">
      <c r="B127" s="2" t="s">
        <v>29</v>
      </c>
      <c r="C127" s="1"/>
      <c r="D127" s="1"/>
      <c r="E127" s="1"/>
    </row>
    <row r="128" spans="2:8" ht="15.5" x14ac:dyDescent="0.35">
      <c r="B128" s="14">
        <v>43009</v>
      </c>
      <c r="C128" s="2"/>
      <c r="D128" s="3" t="s">
        <v>0</v>
      </c>
      <c r="E128" s="2"/>
    </row>
    <row r="129" spans="2:8" ht="15.5" x14ac:dyDescent="0.35">
      <c r="B129" s="2"/>
      <c r="C129" s="2"/>
      <c r="D129" s="3">
        <v>2016</v>
      </c>
      <c r="E129" s="2" t="s">
        <v>1</v>
      </c>
      <c r="F129" s="3" t="s">
        <v>28</v>
      </c>
      <c r="H129" s="3" t="s">
        <v>25</v>
      </c>
    </row>
    <row r="130" spans="2:8" ht="15.5" x14ac:dyDescent="0.35">
      <c r="B130" s="2" t="s">
        <v>3</v>
      </c>
      <c r="C130" s="2" t="s">
        <v>4</v>
      </c>
      <c r="D130" s="3" t="s">
        <v>5</v>
      </c>
      <c r="E130" s="3" t="s">
        <v>13</v>
      </c>
      <c r="F130" s="3" t="s">
        <v>27</v>
      </c>
      <c r="H130" s="4" t="s">
        <v>6</v>
      </c>
    </row>
    <row r="131" spans="2:8" ht="15.5" x14ac:dyDescent="0.35">
      <c r="B131" s="7" t="s">
        <v>7</v>
      </c>
      <c r="C131" s="8">
        <v>0.27</v>
      </c>
      <c r="D131" s="16">
        <v>108.48056537102472</v>
      </c>
      <c r="E131" s="9">
        <f>D131*C131</f>
        <v>29.289752650176677</v>
      </c>
      <c r="F131" s="20">
        <f>(((D131/D117)-1)*100)</f>
        <v>0</v>
      </c>
    </row>
    <row r="132" spans="2:8" ht="15.5" x14ac:dyDescent="0.35">
      <c r="B132" s="7" t="s">
        <v>8</v>
      </c>
      <c r="C132" s="8">
        <v>0.28000000000000003</v>
      </c>
      <c r="D132" s="18">
        <v>109.96154570379647</v>
      </c>
      <c r="E132" s="9">
        <f t="shared" ref="E132:E136" si="17">D132*C132</f>
        <v>30.789232797063015</v>
      </c>
      <c r="F132" s="20">
        <f t="shared" ref="F132:F136" si="18">(((D132/D118)-1)*100)</f>
        <v>3.5887313834556123</v>
      </c>
      <c r="H132" s="19">
        <f>E125</f>
        <v>105.33232226355494</v>
      </c>
    </row>
    <row r="133" spans="2:8" ht="15.5" x14ac:dyDescent="0.35">
      <c r="B133" s="7" t="s">
        <v>9</v>
      </c>
      <c r="C133" s="8">
        <v>0.06</v>
      </c>
      <c r="D133" s="16">
        <v>105.8</v>
      </c>
      <c r="E133" s="9">
        <f t="shared" si="17"/>
        <v>6.3479999999999999</v>
      </c>
      <c r="F133" s="20">
        <f t="shared" si="18"/>
        <v>0</v>
      </c>
      <c r="H133" s="19">
        <f>E139</f>
        <v>106.64698544723969</v>
      </c>
    </row>
    <row r="134" spans="2:8" ht="15.5" x14ac:dyDescent="0.35">
      <c r="B134" s="7" t="s">
        <v>10</v>
      </c>
      <c r="C134" s="8">
        <v>0.14000000000000001</v>
      </c>
      <c r="D134" s="16">
        <v>105.4</v>
      </c>
      <c r="E134" s="9">
        <f t="shared" si="17"/>
        <v>14.756000000000002</v>
      </c>
      <c r="F134" s="20">
        <f t="shared" si="18"/>
        <v>1.5414258188824803</v>
      </c>
    </row>
    <row r="135" spans="2:8" ht="15.5" x14ac:dyDescent="0.35">
      <c r="B135" s="7" t="s">
        <v>11</v>
      </c>
      <c r="C135" s="8">
        <v>0.17</v>
      </c>
      <c r="D135" s="16">
        <v>100.8</v>
      </c>
      <c r="E135" s="9">
        <f t="shared" si="17"/>
        <v>17.135999999999999</v>
      </c>
      <c r="F135" s="20">
        <f t="shared" si="18"/>
        <v>0</v>
      </c>
    </row>
    <row r="136" spans="2:8" ht="15.5" x14ac:dyDescent="0.35">
      <c r="B136" s="7" t="s">
        <v>12</v>
      </c>
      <c r="C136" s="8">
        <v>0.08</v>
      </c>
      <c r="D136" s="16">
        <v>104.1</v>
      </c>
      <c r="E136" s="9">
        <f t="shared" si="17"/>
        <v>8.3279999999999994</v>
      </c>
      <c r="F136" s="20">
        <f t="shared" si="18"/>
        <v>0.28901734104045396</v>
      </c>
    </row>
    <row r="137" spans="2:8" ht="15.5" x14ac:dyDescent="0.35">
      <c r="B137" s="1"/>
      <c r="C137" s="1"/>
      <c r="D137" s="1"/>
      <c r="E137" s="9">
        <f>SUM(E131:E136)</f>
        <v>106.64698544723969</v>
      </c>
    </row>
    <row r="138" spans="2:8" ht="15.5" x14ac:dyDescent="0.35">
      <c r="B138" s="1"/>
      <c r="C138" s="1"/>
      <c r="D138" s="1"/>
      <c r="E138" s="1"/>
    </row>
    <row r="139" spans="2:8" ht="15.5" x14ac:dyDescent="0.35">
      <c r="B139" s="1"/>
      <c r="C139" s="1"/>
      <c r="D139" s="1"/>
      <c r="E139" s="15">
        <f>E137</f>
        <v>106.64698544723969</v>
      </c>
      <c r="G139" s="12"/>
      <c r="H139" s="13">
        <f>+H133/H132-1</f>
        <v>1.2481099395067918E-2</v>
      </c>
    </row>
    <row r="141" spans="2:8" ht="15.5" x14ac:dyDescent="0.35">
      <c r="B141" s="2" t="s">
        <v>29</v>
      </c>
      <c r="C141" s="1"/>
      <c r="D141" s="1"/>
      <c r="E141" s="1"/>
    </row>
    <row r="142" spans="2:8" ht="15.5" x14ac:dyDescent="0.35">
      <c r="B142" s="14">
        <v>43040</v>
      </c>
      <c r="C142" s="2"/>
      <c r="D142" s="3" t="s">
        <v>0</v>
      </c>
      <c r="E142" s="2"/>
    </row>
    <row r="143" spans="2:8" ht="15.5" x14ac:dyDescent="0.35">
      <c r="B143" s="2"/>
      <c r="C143" s="2"/>
      <c r="D143" s="3">
        <v>2016</v>
      </c>
      <c r="E143" s="2" t="s">
        <v>1</v>
      </c>
      <c r="F143" s="3" t="s">
        <v>28</v>
      </c>
      <c r="H143" s="3" t="s">
        <v>26</v>
      </c>
    </row>
    <row r="144" spans="2:8" ht="15.5" x14ac:dyDescent="0.35">
      <c r="B144" s="2" t="s">
        <v>3</v>
      </c>
      <c r="C144" s="2" t="s">
        <v>4</v>
      </c>
      <c r="D144" s="3" t="s">
        <v>5</v>
      </c>
      <c r="E144" s="3" t="s">
        <v>13</v>
      </c>
      <c r="F144" s="3" t="s">
        <v>27</v>
      </c>
      <c r="H144" s="4" t="s">
        <v>6</v>
      </c>
    </row>
    <row r="145" spans="2:8" ht="15.5" x14ac:dyDescent="0.35">
      <c r="B145" s="7" t="s">
        <v>7</v>
      </c>
      <c r="C145" s="8">
        <v>0.27</v>
      </c>
      <c r="D145" s="16">
        <v>108.48056537102472</v>
      </c>
      <c r="E145" s="9">
        <f>D145*C145</f>
        <v>29.289752650176677</v>
      </c>
      <c r="F145" s="20">
        <f>(((D145/D131)-1)*100)</f>
        <v>0</v>
      </c>
    </row>
    <row r="146" spans="2:8" ht="15.5" x14ac:dyDescent="0.35">
      <c r="B146" s="7" t="s">
        <v>8</v>
      </c>
      <c r="C146" s="8">
        <v>0.28000000000000003</v>
      </c>
      <c r="D146" s="18">
        <v>112.04770669229545</v>
      </c>
      <c r="E146" s="9">
        <f t="shared" ref="E146:E150" si="19">D146*C146</f>
        <v>31.373357873842728</v>
      </c>
      <c r="F146" s="20">
        <f t="shared" ref="F146:F150" si="20">(((D146/D132)-1)*100)</f>
        <v>1.8971732119139828</v>
      </c>
      <c r="H146" s="19">
        <f>E139</f>
        <v>106.64698544723969</v>
      </c>
    </row>
    <row r="147" spans="2:8" ht="15.5" x14ac:dyDescent="0.35">
      <c r="B147" s="7" t="s">
        <v>9</v>
      </c>
      <c r="C147" s="8">
        <v>0.06</v>
      </c>
      <c r="D147" s="16">
        <v>105.8</v>
      </c>
      <c r="E147" s="9">
        <f t="shared" si="19"/>
        <v>6.3479999999999999</v>
      </c>
      <c r="F147" s="20">
        <f t="shared" si="20"/>
        <v>0</v>
      </c>
      <c r="H147" s="19">
        <f>E153</f>
        <v>107.3651105240194</v>
      </c>
    </row>
    <row r="148" spans="2:8" ht="15.5" x14ac:dyDescent="0.35">
      <c r="B148" s="7" t="s">
        <v>10</v>
      </c>
      <c r="C148" s="8">
        <v>0.14000000000000001</v>
      </c>
      <c r="D148" s="16">
        <v>106.3</v>
      </c>
      <c r="E148" s="9">
        <f t="shared" si="19"/>
        <v>14.882000000000001</v>
      </c>
      <c r="F148" s="20">
        <f t="shared" si="20"/>
        <v>0.85388994307400434</v>
      </c>
    </row>
    <row r="149" spans="2:8" ht="15.5" x14ac:dyDescent="0.35">
      <c r="B149" s="7" t="s">
        <v>11</v>
      </c>
      <c r="C149" s="8">
        <v>0.17</v>
      </c>
      <c r="D149" s="16">
        <v>100.8</v>
      </c>
      <c r="E149" s="9">
        <f t="shared" si="19"/>
        <v>17.135999999999999</v>
      </c>
      <c r="F149" s="20">
        <f t="shared" si="20"/>
        <v>0</v>
      </c>
    </row>
    <row r="150" spans="2:8" ht="15.5" x14ac:dyDescent="0.35">
      <c r="B150" s="7" t="s">
        <v>12</v>
      </c>
      <c r="C150" s="8">
        <v>0.08</v>
      </c>
      <c r="D150" s="16">
        <v>104.2</v>
      </c>
      <c r="E150" s="9">
        <f t="shared" si="19"/>
        <v>8.3360000000000003</v>
      </c>
      <c r="F150" s="20">
        <f t="shared" si="20"/>
        <v>9.6061479346798428E-2</v>
      </c>
    </row>
    <row r="151" spans="2:8" ht="15.5" x14ac:dyDescent="0.35">
      <c r="B151" s="1"/>
      <c r="C151" s="1"/>
      <c r="D151" s="1"/>
      <c r="E151" s="9">
        <f>SUM(E145:E150)</f>
        <v>107.3651105240194</v>
      </c>
    </row>
    <row r="152" spans="2:8" ht="15.5" x14ac:dyDescent="0.35">
      <c r="B152" s="1"/>
      <c r="C152" s="1"/>
      <c r="D152" s="1"/>
      <c r="E152" s="1"/>
    </row>
    <row r="153" spans="2:8" ht="15.5" x14ac:dyDescent="0.35">
      <c r="B153" s="1"/>
      <c r="C153" s="1"/>
      <c r="D153" s="1"/>
      <c r="E153" s="15">
        <f>E151</f>
        <v>107.3651105240194</v>
      </c>
      <c r="G153" s="12"/>
      <c r="H153" s="13">
        <f>+H147/H146-1</f>
        <v>6.7336650329885561E-3</v>
      </c>
    </row>
    <row r="155" spans="2:8" ht="15.5" x14ac:dyDescent="0.35">
      <c r="B155" s="2" t="s">
        <v>29</v>
      </c>
      <c r="C155" s="1"/>
      <c r="D155" s="1"/>
      <c r="E155" s="1"/>
    </row>
    <row r="156" spans="2:8" ht="15.5" x14ac:dyDescent="0.35">
      <c r="B156" s="14">
        <v>43070</v>
      </c>
      <c r="C156" s="2"/>
      <c r="D156" s="3" t="s">
        <v>0</v>
      </c>
      <c r="E156" s="2"/>
    </row>
    <row r="157" spans="2:8" ht="15.5" x14ac:dyDescent="0.35">
      <c r="B157" s="2"/>
      <c r="C157" s="2"/>
      <c r="D157" s="3">
        <v>2016</v>
      </c>
      <c r="E157" s="2" t="s">
        <v>1</v>
      </c>
      <c r="F157" s="3" t="s">
        <v>28</v>
      </c>
      <c r="H157" s="3" t="s">
        <v>2</v>
      </c>
    </row>
    <row r="158" spans="2:8" ht="15.5" x14ac:dyDescent="0.35">
      <c r="B158" s="2" t="s">
        <v>3</v>
      </c>
      <c r="C158" s="2" t="s">
        <v>4</v>
      </c>
      <c r="D158" s="3" t="s">
        <v>5</v>
      </c>
      <c r="E158" s="3" t="s">
        <v>13</v>
      </c>
      <c r="F158" s="3" t="s">
        <v>27</v>
      </c>
      <c r="H158" s="4" t="s">
        <v>6</v>
      </c>
    </row>
    <row r="159" spans="2:8" ht="15.5" x14ac:dyDescent="0.35">
      <c r="B159" s="7" t="s">
        <v>7</v>
      </c>
      <c r="C159" s="8">
        <v>0.27</v>
      </c>
      <c r="D159" s="16">
        <v>108.48056537102472</v>
      </c>
      <c r="E159" s="9">
        <f>D159*C159</f>
        <v>29.289752650176677</v>
      </c>
      <c r="F159" s="20">
        <f>(((D159/D145)-1)*100)</f>
        <v>0</v>
      </c>
    </row>
    <row r="160" spans="2:8" ht="15.5" x14ac:dyDescent="0.35">
      <c r="B160" s="7" t="s">
        <v>8</v>
      </c>
      <c r="C160" s="8">
        <v>0.28000000000000003</v>
      </c>
      <c r="D160" s="18">
        <v>117.51707658823037</v>
      </c>
      <c r="E160" s="9">
        <f t="shared" ref="E160:E164" si="21">D160*C160</f>
        <v>32.904781444704504</v>
      </c>
      <c r="F160" s="20">
        <f t="shared" ref="F160:F164" si="22">(((D160/D146)-1)*100)</f>
        <v>4.8812867816695693</v>
      </c>
      <c r="H160" s="19">
        <f>E153</f>
        <v>107.3651105240194</v>
      </c>
    </row>
    <row r="161" spans="1:9" ht="15.5" x14ac:dyDescent="0.35">
      <c r="B161" s="7" t="s">
        <v>9</v>
      </c>
      <c r="C161" s="8">
        <v>0.06</v>
      </c>
      <c r="D161" s="16">
        <v>105.8</v>
      </c>
      <c r="E161" s="9">
        <f t="shared" si="21"/>
        <v>6.3479999999999999</v>
      </c>
      <c r="F161" s="20">
        <f t="shared" si="22"/>
        <v>0</v>
      </c>
      <c r="H161" s="19">
        <f>E167</f>
        <v>108.83853409488118</v>
      </c>
    </row>
    <row r="162" spans="1:9" ht="15.5" x14ac:dyDescent="0.35">
      <c r="B162" s="7" t="s">
        <v>10</v>
      </c>
      <c r="C162" s="8">
        <v>0.14000000000000001</v>
      </c>
      <c r="D162" s="16">
        <v>105.6</v>
      </c>
      <c r="E162" s="9">
        <f t="shared" si="21"/>
        <v>14.784000000000001</v>
      </c>
      <c r="F162" s="20">
        <f t="shared" si="22"/>
        <v>-0.65851364063970186</v>
      </c>
    </row>
    <row r="163" spans="1:9" ht="15.5" x14ac:dyDescent="0.35">
      <c r="B163" s="7" t="s">
        <v>11</v>
      </c>
      <c r="C163" s="8">
        <v>0.17</v>
      </c>
      <c r="D163" s="16">
        <v>100.8</v>
      </c>
      <c r="E163" s="9">
        <f t="shared" si="21"/>
        <v>17.135999999999999</v>
      </c>
      <c r="F163" s="20">
        <f t="shared" si="22"/>
        <v>0</v>
      </c>
    </row>
    <row r="164" spans="1:9" ht="15.5" x14ac:dyDescent="0.35">
      <c r="B164" s="7" t="s">
        <v>12</v>
      </c>
      <c r="C164" s="8">
        <v>0.08</v>
      </c>
      <c r="D164" s="16">
        <v>104.7</v>
      </c>
      <c r="E164" s="9">
        <f t="shared" si="21"/>
        <v>8.3760000000000012</v>
      </c>
      <c r="F164" s="20">
        <f t="shared" si="22"/>
        <v>0.47984644913627861</v>
      </c>
    </row>
    <row r="165" spans="1:9" ht="15.5" x14ac:dyDescent="0.35">
      <c r="B165" s="1"/>
      <c r="C165" s="1"/>
      <c r="D165" s="1"/>
      <c r="E165" s="9">
        <f>SUM(E159:E164)</f>
        <v>108.83853409488118</v>
      </c>
    </row>
    <row r="166" spans="1:9" ht="15.5" x14ac:dyDescent="0.35">
      <c r="B166" s="1"/>
      <c r="C166" s="1"/>
      <c r="D166" s="1"/>
      <c r="E166" s="1"/>
    </row>
    <row r="167" spans="1:9" ht="15.5" x14ac:dyDescent="0.35">
      <c r="B167" s="1"/>
      <c r="C167" s="1"/>
      <c r="D167" s="1"/>
      <c r="E167" s="15">
        <f>E165</f>
        <v>108.83853409488118</v>
      </c>
      <c r="G167" s="12"/>
      <c r="H167" s="13">
        <f>+H161/H160-1</f>
        <v>1.3723485810897218E-2</v>
      </c>
    </row>
    <row r="169" spans="1:9" ht="15.5" x14ac:dyDescent="0.35">
      <c r="A169" s="1"/>
      <c r="B169" s="2" t="s">
        <v>29</v>
      </c>
      <c r="C169" s="1"/>
      <c r="D169" s="1"/>
      <c r="E169" s="1"/>
    </row>
    <row r="170" spans="1:9" ht="15.5" x14ac:dyDescent="0.35">
      <c r="A170" s="1"/>
      <c r="B170" s="14">
        <v>43101</v>
      </c>
      <c r="C170" s="2"/>
      <c r="D170" s="3" t="s">
        <v>0</v>
      </c>
      <c r="E170" s="2"/>
    </row>
    <row r="171" spans="1:9" ht="15.5" x14ac:dyDescent="0.35">
      <c r="A171" s="1"/>
      <c r="B171" s="2"/>
      <c r="C171" s="2"/>
      <c r="D171" s="3">
        <v>2016</v>
      </c>
      <c r="E171" s="2" t="s">
        <v>1</v>
      </c>
      <c r="F171" s="3" t="s">
        <v>28</v>
      </c>
      <c r="H171" s="3" t="s">
        <v>15</v>
      </c>
      <c r="I171" s="3" t="s">
        <v>16</v>
      </c>
    </row>
    <row r="172" spans="1:9" ht="15.5" x14ac:dyDescent="0.35">
      <c r="A172" s="1"/>
      <c r="B172" s="2" t="s">
        <v>3</v>
      </c>
      <c r="C172" s="2" t="s">
        <v>4</v>
      </c>
      <c r="D172" s="3" t="s">
        <v>5</v>
      </c>
      <c r="E172" s="3" t="s">
        <v>13</v>
      </c>
      <c r="F172" s="3" t="s">
        <v>27</v>
      </c>
      <c r="H172" s="4" t="s">
        <v>6</v>
      </c>
      <c r="I172" s="5" t="s">
        <v>6</v>
      </c>
    </row>
    <row r="173" spans="1:9" ht="15.5" x14ac:dyDescent="0.35">
      <c r="A173" s="6"/>
      <c r="B173" s="7" t="s">
        <v>7</v>
      </c>
      <c r="C173" s="8">
        <v>0.27</v>
      </c>
      <c r="D173" s="16">
        <v>108.48056537102472</v>
      </c>
      <c r="E173" s="9">
        <f>D173*C173</f>
        <v>29.289752650176677</v>
      </c>
      <c r="F173" s="20">
        <f>(((D173/D159)-1)*100)</f>
        <v>0</v>
      </c>
    </row>
    <row r="174" spans="1:9" ht="15.5" x14ac:dyDescent="0.35">
      <c r="A174" s="6"/>
      <c r="B174" s="7" t="s">
        <v>8</v>
      </c>
      <c r="C174" s="8">
        <v>0.28000000000000003</v>
      </c>
      <c r="D174" s="18">
        <v>115.52161825140497</v>
      </c>
      <c r="E174" s="9">
        <f t="shared" ref="E174:E178" si="23">D174*C174</f>
        <v>32.346053110393399</v>
      </c>
      <c r="F174" s="20">
        <f t="shared" ref="F174:F178" si="24">(((D174/D160)-1)*100)</f>
        <v>-1.6980156371803834</v>
      </c>
      <c r="H174" s="19">
        <f>E167</f>
        <v>108.83853409488118</v>
      </c>
      <c r="I174" s="19">
        <f>E13</f>
        <v>101.18639669421489</v>
      </c>
    </row>
    <row r="175" spans="1:9" ht="15.5" x14ac:dyDescent="0.35">
      <c r="A175" s="6"/>
      <c r="B175" s="7" t="s">
        <v>9</v>
      </c>
      <c r="C175" s="8">
        <v>0.06</v>
      </c>
      <c r="D175" s="16">
        <v>105.8</v>
      </c>
      <c r="E175" s="9">
        <f t="shared" si="23"/>
        <v>6.3479999999999999</v>
      </c>
      <c r="F175" s="20">
        <f t="shared" si="24"/>
        <v>0</v>
      </c>
      <c r="H175" s="19">
        <f>E181</f>
        <v>108.28780576057008</v>
      </c>
      <c r="I175" s="19">
        <f>E181</f>
        <v>108.28780576057008</v>
      </c>
    </row>
    <row r="176" spans="1:9" ht="15.5" x14ac:dyDescent="0.35">
      <c r="A176" s="6"/>
      <c r="B176" s="7" t="s">
        <v>10</v>
      </c>
      <c r="C176" s="8">
        <v>0.14000000000000001</v>
      </c>
      <c r="D176" s="16">
        <v>105</v>
      </c>
      <c r="E176" s="9">
        <f t="shared" si="23"/>
        <v>14.700000000000001</v>
      </c>
      <c r="F176" s="20">
        <f t="shared" si="24"/>
        <v>-0.56818181818181213</v>
      </c>
    </row>
    <row r="177" spans="1:9" ht="15.5" x14ac:dyDescent="0.35">
      <c r="A177" s="6"/>
      <c r="B177" s="7" t="s">
        <v>11</v>
      </c>
      <c r="C177" s="8">
        <v>0.17</v>
      </c>
      <c r="D177" s="16">
        <v>101.2</v>
      </c>
      <c r="E177" s="9">
        <f t="shared" si="23"/>
        <v>17.204000000000001</v>
      </c>
      <c r="F177" s="20">
        <f t="shared" si="24"/>
        <v>0.39682539682539542</v>
      </c>
    </row>
    <row r="178" spans="1:9" ht="15.5" x14ac:dyDescent="0.35">
      <c r="A178" s="6"/>
      <c r="B178" s="7" t="s">
        <v>12</v>
      </c>
      <c r="C178" s="8">
        <v>0.08</v>
      </c>
      <c r="D178" s="17">
        <v>105</v>
      </c>
      <c r="E178" s="9">
        <f t="shared" si="23"/>
        <v>8.4</v>
      </c>
      <c r="F178" s="20">
        <f t="shared" si="24"/>
        <v>0.28653295128939771</v>
      </c>
    </row>
    <row r="179" spans="1:9" ht="15.5" x14ac:dyDescent="0.35">
      <c r="A179" s="1"/>
      <c r="B179" s="1"/>
      <c r="C179" s="1"/>
      <c r="D179" s="1"/>
      <c r="E179" s="9">
        <f>SUM(E173:E178)</f>
        <v>108.28780576057008</v>
      </c>
    </row>
    <row r="180" spans="1:9" ht="15.5" x14ac:dyDescent="0.35">
      <c r="A180" s="1"/>
      <c r="B180" s="1"/>
      <c r="C180" s="1"/>
      <c r="D180" s="1"/>
      <c r="E180" s="1"/>
    </row>
    <row r="181" spans="1:9" ht="15.5" x14ac:dyDescent="0.35">
      <c r="A181" s="1"/>
      <c r="B181" s="1"/>
      <c r="C181" s="1"/>
      <c r="D181" s="1"/>
      <c r="E181" s="15">
        <f>E179</f>
        <v>108.28780576057008</v>
      </c>
      <c r="G181" s="12"/>
      <c r="H181" s="13">
        <f>+H175/H174-1</f>
        <v>-5.0600491718402196E-3</v>
      </c>
      <c r="I181" s="13">
        <f>+I175/I174-1</f>
        <v>7.0181460140493312E-2</v>
      </c>
    </row>
    <row r="183" spans="1:9" ht="15.5" x14ac:dyDescent="0.35">
      <c r="B183" s="2" t="s">
        <v>29</v>
      </c>
      <c r="C183" s="1"/>
      <c r="D183" s="1"/>
      <c r="E183" s="1"/>
    </row>
    <row r="184" spans="1:9" ht="15.5" x14ac:dyDescent="0.35">
      <c r="B184" s="14">
        <v>43132</v>
      </c>
      <c r="C184" s="2"/>
      <c r="D184" s="3" t="s">
        <v>0</v>
      </c>
      <c r="E184" s="2"/>
    </row>
    <row r="185" spans="1:9" ht="15.5" x14ac:dyDescent="0.35">
      <c r="B185" s="2"/>
      <c r="C185" s="2"/>
      <c r="D185" s="3">
        <v>2016</v>
      </c>
      <c r="E185" s="2" t="s">
        <v>1</v>
      </c>
      <c r="F185" s="3" t="s">
        <v>28</v>
      </c>
      <c r="H185" s="3" t="s">
        <v>17</v>
      </c>
      <c r="I185" s="3" t="s">
        <v>30</v>
      </c>
    </row>
    <row r="186" spans="1:9" ht="15.5" x14ac:dyDescent="0.35">
      <c r="B186" s="2" t="s">
        <v>3</v>
      </c>
      <c r="C186" s="2" t="s">
        <v>4</v>
      </c>
      <c r="D186" s="3" t="s">
        <v>5</v>
      </c>
      <c r="E186" s="3" t="s">
        <v>13</v>
      </c>
      <c r="F186" s="3" t="s">
        <v>27</v>
      </c>
      <c r="H186" s="4" t="s">
        <v>6</v>
      </c>
      <c r="I186" s="5" t="s">
        <v>6</v>
      </c>
    </row>
    <row r="187" spans="1:9" ht="15.5" x14ac:dyDescent="0.35">
      <c r="B187" s="7" t="s">
        <v>7</v>
      </c>
      <c r="C187" s="8">
        <v>0.27</v>
      </c>
      <c r="D187" s="16">
        <v>108.48056537102472</v>
      </c>
      <c r="E187" s="9">
        <f>D187*C187</f>
        <v>29.289752650176677</v>
      </c>
      <c r="F187" s="20">
        <f>(((D187/D173)-1)*100)</f>
        <v>0</v>
      </c>
    </row>
    <row r="188" spans="1:9" ht="15.5" x14ac:dyDescent="0.35">
      <c r="B188" s="7" t="s">
        <v>8</v>
      </c>
      <c r="C188" s="8">
        <v>0.28000000000000003</v>
      </c>
      <c r="D188" s="18">
        <v>113.97967317294928</v>
      </c>
      <c r="E188" s="9">
        <f t="shared" ref="E188:E192" si="25">D188*C188</f>
        <v>31.914308488425799</v>
      </c>
      <c r="F188" s="20">
        <f t="shared" ref="F188:F192" si="26">(((D188/D174)-1)*100)</f>
        <v>-1.3347675541559911</v>
      </c>
      <c r="H188" s="19">
        <f>E181</f>
        <v>108.28780576057008</v>
      </c>
      <c r="I188" s="19">
        <f>H21</f>
        <v>101.92505785123967</v>
      </c>
    </row>
    <row r="189" spans="1:9" ht="15.5" x14ac:dyDescent="0.35">
      <c r="B189" s="7" t="s">
        <v>9</v>
      </c>
      <c r="C189" s="8">
        <v>0.06</v>
      </c>
      <c r="D189" s="16">
        <v>105.8</v>
      </c>
      <c r="E189" s="9">
        <f t="shared" si="25"/>
        <v>6.3479999999999999</v>
      </c>
      <c r="F189" s="20">
        <f t="shared" si="26"/>
        <v>0</v>
      </c>
      <c r="H189" s="19">
        <f>E195</f>
        <v>108.00306113860248</v>
      </c>
      <c r="I189" s="19">
        <f>E195</f>
        <v>108.00306113860248</v>
      </c>
    </row>
    <row r="190" spans="1:9" ht="15.5" x14ac:dyDescent="0.35">
      <c r="B190" s="7" t="s">
        <v>10</v>
      </c>
      <c r="C190" s="8">
        <v>0.14000000000000001</v>
      </c>
      <c r="D190" s="16">
        <v>104.5</v>
      </c>
      <c r="E190" s="9">
        <f t="shared" si="25"/>
        <v>14.63</v>
      </c>
      <c r="F190" s="20">
        <f t="shared" si="26"/>
        <v>-0.4761904761904745</v>
      </c>
    </row>
    <row r="191" spans="1:9" ht="15.5" x14ac:dyDescent="0.35">
      <c r="B191" s="7" t="s">
        <v>11</v>
      </c>
      <c r="C191" s="8">
        <v>0.17</v>
      </c>
      <c r="D191" s="16">
        <v>102.1</v>
      </c>
      <c r="E191" s="9">
        <f t="shared" si="25"/>
        <v>17.356999999999999</v>
      </c>
      <c r="F191" s="20">
        <f t="shared" si="26"/>
        <v>0.88932806324109048</v>
      </c>
    </row>
    <row r="192" spans="1:9" ht="15.5" x14ac:dyDescent="0.35">
      <c r="B192" s="7" t="s">
        <v>12</v>
      </c>
      <c r="C192" s="8">
        <v>0.08</v>
      </c>
      <c r="D192" s="17">
        <v>105.8</v>
      </c>
      <c r="E192" s="9">
        <f t="shared" si="25"/>
        <v>8.4640000000000004</v>
      </c>
      <c r="F192" s="20">
        <f t="shared" si="26"/>
        <v>0.76190476190476364</v>
      </c>
    </row>
    <row r="193" spans="2:9" ht="15.5" x14ac:dyDescent="0.35">
      <c r="B193" s="1"/>
      <c r="C193" s="1"/>
      <c r="D193" s="1"/>
      <c r="E193" s="9">
        <f>SUM(E187:E192)</f>
        <v>108.00306113860248</v>
      </c>
    </row>
    <row r="194" spans="2:9" ht="15.5" x14ac:dyDescent="0.35">
      <c r="B194" s="1"/>
      <c r="C194" s="1"/>
      <c r="D194" s="1"/>
      <c r="E194" s="1"/>
    </row>
    <row r="195" spans="2:9" ht="15.5" x14ac:dyDescent="0.35">
      <c r="B195" s="1"/>
      <c r="C195" s="1"/>
      <c r="D195" s="1"/>
      <c r="E195" s="15">
        <f>E193</f>
        <v>108.00306113860248</v>
      </c>
      <c r="G195" s="12"/>
      <c r="H195" s="13">
        <f>+H189/H188-1</f>
        <v>-2.6295169614682923E-3</v>
      </c>
      <c r="I195" s="13">
        <f>+I189/I188-1</f>
        <v>5.9632080819945976E-2</v>
      </c>
    </row>
    <row r="197" spans="2:9" ht="15.5" x14ac:dyDescent="0.35">
      <c r="B197" s="2" t="s">
        <v>29</v>
      </c>
      <c r="C197" s="1"/>
      <c r="D197" s="1"/>
      <c r="E197" s="1"/>
    </row>
    <row r="198" spans="2:9" ht="15.5" x14ac:dyDescent="0.35">
      <c r="B198" s="14">
        <v>43160</v>
      </c>
      <c r="C198" s="2"/>
      <c r="D198" s="3" t="s">
        <v>0</v>
      </c>
      <c r="E198" s="2"/>
    </row>
    <row r="199" spans="2:9" ht="15.5" x14ac:dyDescent="0.35">
      <c r="B199" s="2"/>
      <c r="C199" s="2"/>
      <c r="D199" s="3">
        <v>2016</v>
      </c>
      <c r="E199" s="2" t="s">
        <v>1</v>
      </c>
      <c r="F199" s="3" t="s">
        <v>28</v>
      </c>
      <c r="H199" s="3" t="s">
        <v>18</v>
      </c>
      <c r="I199" s="3" t="s">
        <v>31</v>
      </c>
    </row>
    <row r="200" spans="2:9" ht="15.5" x14ac:dyDescent="0.35">
      <c r="B200" s="2" t="s">
        <v>3</v>
      </c>
      <c r="C200" s="2" t="s">
        <v>4</v>
      </c>
      <c r="D200" s="3" t="s">
        <v>5</v>
      </c>
      <c r="E200" s="3" t="s">
        <v>13</v>
      </c>
      <c r="F200" s="3" t="s">
        <v>27</v>
      </c>
      <c r="H200" s="4" t="s">
        <v>6</v>
      </c>
      <c r="I200" s="5" t="s">
        <v>6</v>
      </c>
    </row>
    <row r="201" spans="2:9" ht="15.5" x14ac:dyDescent="0.35">
      <c r="B201" s="7" t="s">
        <v>7</v>
      </c>
      <c r="C201" s="8">
        <v>0.27</v>
      </c>
      <c r="D201" s="16">
        <v>117.73320432232775</v>
      </c>
      <c r="E201" s="9">
        <f>D201*C201</f>
        <v>31.787965167028496</v>
      </c>
      <c r="F201" s="20">
        <f>(((D201/D187)-1)*100)</f>
        <v>8.5293056130904219</v>
      </c>
    </row>
    <row r="202" spans="2:9" ht="15.5" x14ac:dyDescent="0.35">
      <c r="B202" s="7" t="s">
        <v>8</v>
      </c>
      <c r="C202" s="8">
        <v>0.28000000000000003</v>
      </c>
      <c r="D202" s="18">
        <v>109.71664854427685</v>
      </c>
      <c r="E202" s="9">
        <f t="shared" ref="E202:E206" si="27">D202*C202</f>
        <v>30.720661592397523</v>
      </c>
      <c r="F202" s="20">
        <f t="shared" ref="F202:F206" si="28">(((D202/D188)-1)*100)</f>
        <v>-3.7401621797983564</v>
      </c>
      <c r="H202" s="19">
        <f>E195</f>
        <v>108.00306113860248</v>
      </c>
      <c r="I202" s="19">
        <f>H35</f>
        <v>104.27495926174693</v>
      </c>
    </row>
    <row r="203" spans="2:9" ht="15.5" x14ac:dyDescent="0.35">
      <c r="B203" s="7" t="s">
        <v>9</v>
      </c>
      <c r="C203" s="8">
        <v>0.06</v>
      </c>
      <c r="D203" s="16">
        <v>106.9</v>
      </c>
      <c r="E203" s="9">
        <f t="shared" si="27"/>
        <v>6.4139999999999997</v>
      </c>
      <c r="F203" s="20">
        <f t="shared" si="28"/>
        <v>1.0396975425330801</v>
      </c>
      <c r="H203" s="19">
        <f>E209</f>
        <v>109.39162675942602</v>
      </c>
      <c r="I203" s="19">
        <f>E209</f>
        <v>109.39162675942602</v>
      </c>
    </row>
    <row r="204" spans="2:9" ht="15.5" x14ac:dyDescent="0.35">
      <c r="B204" s="7" t="s">
        <v>10</v>
      </c>
      <c r="C204" s="8">
        <v>0.14000000000000001</v>
      </c>
      <c r="D204" s="16">
        <v>104.4</v>
      </c>
      <c r="E204" s="9">
        <f t="shared" si="27"/>
        <v>14.616000000000001</v>
      </c>
      <c r="F204" s="20">
        <f t="shared" si="28"/>
        <v>-9.5693779904304499E-2</v>
      </c>
    </row>
    <row r="205" spans="2:9" ht="15.5" x14ac:dyDescent="0.35">
      <c r="B205" s="7" t="s">
        <v>11</v>
      </c>
      <c r="C205" s="8">
        <v>0.17</v>
      </c>
      <c r="D205" s="16">
        <v>102.1</v>
      </c>
      <c r="E205" s="9">
        <f t="shared" si="27"/>
        <v>17.356999999999999</v>
      </c>
      <c r="F205" s="20">
        <f t="shared" si="28"/>
        <v>0</v>
      </c>
    </row>
    <row r="206" spans="2:9" ht="15.5" x14ac:dyDescent="0.35">
      <c r="B206" s="7" t="s">
        <v>12</v>
      </c>
      <c r="C206" s="8">
        <v>0.08</v>
      </c>
      <c r="D206" s="17">
        <v>106.2</v>
      </c>
      <c r="E206" s="9">
        <f t="shared" si="27"/>
        <v>8.4960000000000004</v>
      </c>
      <c r="F206" s="20">
        <f t="shared" si="28"/>
        <v>0.3780718336483968</v>
      </c>
    </row>
    <row r="207" spans="2:9" ht="15.5" x14ac:dyDescent="0.35">
      <c r="B207" s="1"/>
      <c r="C207" s="1"/>
      <c r="D207" s="1"/>
      <c r="E207" s="9">
        <f>SUM(E201:E206)</f>
        <v>109.39162675942602</v>
      </c>
    </row>
    <row r="208" spans="2:9" ht="15.5" x14ac:dyDescent="0.35">
      <c r="B208" s="1"/>
      <c r="C208" s="1"/>
      <c r="D208" s="1"/>
      <c r="E208" s="1"/>
    </row>
    <row r="209" spans="2:9" ht="15.5" x14ac:dyDescent="0.35">
      <c r="B209" s="1"/>
      <c r="C209" s="1"/>
      <c r="D209" s="1"/>
      <c r="E209" s="15">
        <f>E207</f>
        <v>109.39162675942602</v>
      </c>
      <c r="G209" s="12"/>
      <c r="H209" s="13">
        <f>+H203/H202-1</f>
        <v>1.2856724672290154E-2</v>
      </c>
      <c r="I209" s="13">
        <f>+I203/I202-1</f>
        <v>4.9068995412747451E-2</v>
      </c>
    </row>
    <row r="211" spans="2:9" ht="15.5" x14ac:dyDescent="0.35">
      <c r="B211" s="2" t="s">
        <v>29</v>
      </c>
      <c r="C211" s="1"/>
      <c r="D211" s="1"/>
      <c r="E211" s="1"/>
    </row>
    <row r="212" spans="2:9" ht="15.5" x14ac:dyDescent="0.35">
      <c r="B212" s="14">
        <v>43191</v>
      </c>
      <c r="C212" s="2"/>
      <c r="D212" s="3" t="s">
        <v>0</v>
      </c>
      <c r="E212" s="2"/>
    </row>
    <row r="213" spans="2:9" ht="15.5" x14ac:dyDescent="0.35">
      <c r="B213" s="2"/>
      <c r="C213" s="2"/>
      <c r="D213" s="3">
        <v>2016</v>
      </c>
      <c r="E213" s="2" t="s">
        <v>1</v>
      </c>
      <c r="F213" s="3" t="s">
        <v>28</v>
      </c>
      <c r="H213" s="3" t="s">
        <v>19</v>
      </c>
      <c r="I213" s="3" t="s">
        <v>32</v>
      </c>
    </row>
    <row r="214" spans="2:9" ht="15.5" x14ac:dyDescent="0.35">
      <c r="B214" s="2" t="s">
        <v>3</v>
      </c>
      <c r="C214" s="2" t="s">
        <v>4</v>
      </c>
      <c r="D214" s="3" t="s">
        <v>5</v>
      </c>
      <c r="E214" s="3" t="s">
        <v>13</v>
      </c>
      <c r="F214" s="3" t="s">
        <v>27</v>
      </c>
      <c r="H214" s="4" t="s">
        <v>6</v>
      </c>
      <c r="I214" s="5" t="s">
        <v>6</v>
      </c>
    </row>
    <row r="215" spans="2:9" ht="15.5" x14ac:dyDescent="0.35">
      <c r="B215" s="7" t="s">
        <v>7</v>
      </c>
      <c r="C215" s="8">
        <v>0.27</v>
      </c>
      <c r="D215" s="16">
        <v>117.73320432232775</v>
      </c>
      <c r="E215" s="9">
        <f>D215*C215</f>
        <v>31.787965167028496</v>
      </c>
      <c r="F215" s="20">
        <f>(((D215/D201)-1)*100)</f>
        <v>0</v>
      </c>
    </row>
    <row r="216" spans="2:9" ht="15.5" x14ac:dyDescent="0.35">
      <c r="B216" s="7" t="s">
        <v>8</v>
      </c>
      <c r="C216" s="8">
        <v>0.28000000000000003</v>
      </c>
      <c r="D216" s="18">
        <v>115.63046143341388</v>
      </c>
      <c r="E216" s="9">
        <f t="shared" ref="E216:E220" si="29">D216*C216</f>
        <v>32.376529201355893</v>
      </c>
      <c r="F216" s="20">
        <f t="shared" ref="F216:F220" si="30">(((D216/D202)-1)*100)</f>
        <v>5.3900779577225943</v>
      </c>
      <c r="H216" s="19">
        <f>E209</f>
        <v>109.39162675942602</v>
      </c>
      <c r="I216" s="19">
        <f>H49</f>
        <v>104.12862868323452</v>
      </c>
    </row>
    <row r="217" spans="2:9" ht="15.5" x14ac:dyDescent="0.35">
      <c r="B217" s="7" t="s">
        <v>9</v>
      </c>
      <c r="C217" s="8">
        <v>0.06</v>
      </c>
      <c r="D217" s="16">
        <v>106.7</v>
      </c>
      <c r="E217" s="9">
        <f t="shared" si="29"/>
        <v>6.4020000000000001</v>
      </c>
      <c r="F217" s="20">
        <f t="shared" si="30"/>
        <v>-0.18709073900842199</v>
      </c>
      <c r="H217" s="19">
        <f>E223</f>
        <v>111.1834943683844</v>
      </c>
      <c r="I217" s="19">
        <f>E223</f>
        <v>111.1834943683844</v>
      </c>
    </row>
    <row r="218" spans="2:9" ht="15.5" x14ac:dyDescent="0.35">
      <c r="B218" s="7" t="s">
        <v>10</v>
      </c>
      <c r="C218" s="8">
        <v>0.14000000000000001</v>
      </c>
      <c r="D218" s="16">
        <v>105</v>
      </c>
      <c r="E218" s="9">
        <f t="shared" si="29"/>
        <v>14.700000000000001</v>
      </c>
      <c r="F218" s="20">
        <f t="shared" si="30"/>
        <v>0.57471264367816577</v>
      </c>
    </row>
    <row r="219" spans="2:9" ht="15.5" x14ac:dyDescent="0.35">
      <c r="B219" s="7" t="s">
        <v>11</v>
      </c>
      <c r="C219" s="8">
        <v>0.17</v>
      </c>
      <c r="D219" s="16">
        <v>102.1</v>
      </c>
      <c r="E219" s="9">
        <f t="shared" si="29"/>
        <v>17.356999999999999</v>
      </c>
      <c r="F219" s="20">
        <f t="shared" si="30"/>
        <v>0</v>
      </c>
    </row>
    <row r="220" spans="2:9" ht="15.5" x14ac:dyDescent="0.35">
      <c r="B220" s="7" t="s">
        <v>12</v>
      </c>
      <c r="C220" s="8">
        <v>0.08</v>
      </c>
      <c r="D220" s="17">
        <v>107</v>
      </c>
      <c r="E220" s="9">
        <f t="shared" si="29"/>
        <v>8.56</v>
      </c>
      <c r="F220" s="20">
        <f t="shared" si="30"/>
        <v>0.7532956685499137</v>
      </c>
    </row>
    <row r="221" spans="2:9" ht="15.5" x14ac:dyDescent="0.35">
      <c r="B221" s="1"/>
      <c r="C221" s="1"/>
      <c r="D221" s="1"/>
      <c r="E221" s="9">
        <f>SUM(E215:E220)</f>
        <v>111.1834943683844</v>
      </c>
    </row>
    <row r="222" spans="2:9" ht="15.5" x14ac:dyDescent="0.35">
      <c r="B222" s="1"/>
      <c r="C222" s="1"/>
      <c r="D222" s="1"/>
      <c r="E222" s="1"/>
    </row>
    <row r="223" spans="2:9" ht="15.5" x14ac:dyDescent="0.35">
      <c r="B223" s="1"/>
      <c r="C223" s="1"/>
      <c r="D223" s="1"/>
      <c r="E223" s="15">
        <f>E221</f>
        <v>111.1834943683844</v>
      </c>
      <c r="G223" s="12"/>
      <c r="H223" s="13">
        <f>+H217/H216-1</f>
        <v>1.6380299498599316E-2</v>
      </c>
      <c r="I223" s="13">
        <f>+I217/I216-1</f>
        <v>6.7751451011721198E-2</v>
      </c>
    </row>
    <row r="225" spans="2:9" ht="15.5" x14ac:dyDescent="0.35">
      <c r="B225" s="2" t="s">
        <v>29</v>
      </c>
      <c r="C225" s="1"/>
      <c r="D225" s="1"/>
      <c r="E225" s="1"/>
    </row>
    <row r="226" spans="2:9" ht="15.5" x14ac:dyDescent="0.35">
      <c r="B226" s="14">
        <v>43221</v>
      </c>
      <c r="C226" s="2"/>
      <c r="D226" s="3" t="s">
        <v>0</v>
      </c>
      <c r="E226" s="2"/>
    </row>
    <row r="227" spans="2:9" ht="15.5" x14ac:dyDescent="0.35">
      <c r="B227" s="2"/>
      <c r="C227" s="2"/>
      <c r="D227" s="3">
        <v>2016</v>
      </c>
      <c r="E227" s="2" t="s">
        <v>1</v>
      </c>
      <c r="F227" s="3" t="s">
        <v>28</v>
      </c>
      <c r="H227" s="3" t="s">
        <v>20</v>
      </c>
      <c r="I227" s="3" t="s">
        <v>33</v>
      </c>
    </row>
    <row r="228" spans="2:9" ht="15.5" x14ac:dyDescent="0.35">
      <c r="B228" s="2" t="s">
        <v>3</v>
      </c>
      <c r="C228" s="2" t="s">
        <v>4</v>
      </c>
      <c r="D228" s="3" t="s">
        <v>5</v>
      </c>
      <c r="E228" s="3" t="s">
        <v>13</v>
      </c>
      <c r="F228" s="3" t="s">
        <v>27</v>
      </c>
      <c r="H228" s="4" t="s">
        <v>6</v>
      </c>
      <c r="I228" s="5" t="s">
        <v>6</v>
      </c>
    </row>
    <row r="229" spans="2:9" ht="15.5" x14ac:dyDescent="0.35">
      <c r="B229" s="7" t="s">
        <v>7</v>
      </c>
      <c r="C229" s="8">
        <v>0.27</v>
      </c>
      <c r="D229" s="16">
        <v>117.73320432232775</v>
      </c>
      <c r="E229" s="9">
        <f>D229*C229</f>
        <v>31.787965167028496</v>
      </c>
      <c r="F229" s="20">
        <f>(((D229/D215)-1)*100)</f>
        <v>0</v>
      </c>
    </row>
    <row r="230" spans="2:9" ht="15.5" x14ac:dyDescent="0.35">
      <c r="B230" s="7" t="s">
        <v>8</v>
      </c>
      <c r="C230" s="8">
        <v>0.28000000000000003</v>
      </c>
      <c r="D230" s="18">
        <v>120.98191788217289</v>
      </c>
      <c r="E230" s="9">
        <f t="shared" ref="E230:E234" si="31">D230*C230</f>
        <v>33.874937007008413</v>
      </c>
      <c r="F230" s="20">
        <f t="shared" ref="F230:F234" si="32">(((D230/D216)-1)*100)</f>
        <v>4.6280680561329834</v>
      </c>
      <c r="H230" s="19">
        <f>E223</f>
        <v>111.1834943683844</v>
      </c>
      <c r="I230" s="19">
        <f>H63</f>
        <v>105.04069479893701</v>
      </c>
    </row>
    <row r="231" spans="2:9" ht="15.5" x14ac:dyDescent="0.35">
      <c r="B231" s="7" t="s">
        <v>9</v>
      </c>
      <c r="C231" s="8">
        <v>0.06</v>
      </c>
      <c r="D231" s="16">
        <v>106.7</v>
      </c>
      <c r="E231" s="9">
        <f t="shared" si="31"/>
        <v>6.4020000000000001</v>
      </c>
      <c r="F231" s="20">
        <f t="shared" si="32"/>
        <v>0</v>
      </c>
      <c r="H231" s="19">
        <f>E237</f>
        <v>112.75390217403691</v>
      </c>
      <c r="I231" s="19">
        <f>E237</f>
        <v>112.75390217403691</v>
      </c>
    </row>
    <row r="232" spans="2:9" ht="15.5" x14ac:dyDescent="0.35">
      <c r="B232" s="7" t="s">
        <v>10</v>
      </c>
      <c r="C232" s="8">
        <v>0.14000000000000001</v>
      </c>
      <c r="D232" s="16">
        <v>105.4</v>
      </c>
      <c r="E232" s="9">
        <f t="shared" si="31"/>
        <v>14.756000000000002</v>
      </c>
      <c r="F232" s="20">
        <f t="shared" si="32"/>
        <v>0.38095238095239292</v>
      </c>
    </row>
    <row r="233" spans="2:9" ht="15.5" x14ac:dyDescent="0.35">
      <c r="B233" s="7" t="s">
        <v>11</v>
      </c>
      <c r="C233" s="8">
        <v>0.17</v>
      </c>
      <c r="D233" s="16">
        <v>102.1</v>
      </c>
      <c r="E233" s="9">
        <f t="shared" si="31"/>
        <v>17.356999999999999</v>
      </c>
      <c r="F233" s="20">
        <f t="shared" si="32"/>
        <v>0</v>
      </c>
    </row>
    <row r="234" spans="2:9" ht="15.5" x14ac:dyDescent="0.35">
      <c r="B234" s="7" t="s">
        <v>12</v>
      </c>
      <c r="C234" s="8">
        <v>0.08</v>
      </c>
      <c r="D234" s="17">
        <v>107.2</v>
      </c>
      <c r="E234" s="9">
        <f t="shared" si="31"/>
        <v>8.5760000000000005</v>
      </c>
      <c r="F234" s="20">
        <f t="shared" si="32"/>
        <v>0.18691588785046953</v>
      </c>
    </row>
    <row r="235" spans="2:9" ht="15.5" x14ac:dyDescent="0.35">
      <c r="B235" s="1"/>
      <c r="C235" s="1"/>
      <c r="D235" s="1"/>
      <c r="E235" s="9">
        <f>SUM(E229:E234)</f>
        <v>112.75390217403691</v>
      </c>
    </row>
    <row r="236" spans="2:9" ht="15.5" x14ac:dyDescent="0.35">
      <c r="B236" s="1"/>
      <c r="C236" s="1"/>
      <c r="D236" s="1"/>
      <c r="E236" s="1"/>
    </row>
    <row r="237" spans="2:9" ht="15.5" x14ac:dyDescent="0.35">
      <c r="B237" s="1"/>
      <c r="C237" s="1"/>
      <c r="D237" s="1"/>
      <c r="E237" s="15">
        <f>E235</f>
        <v>112.75390217403691</v>
      </c>
      <c r="G237" s="12"/>
      <c r="H237" s="13">
        <f>+H231/H230-1</f>
        <v>1.4124468875292617E-2</v>
      </c>
      <c r="I237" s="13">
        <f>+I231/I230-1</f>
        <v>7.3430658373538904E-2</v>
      </c>
    </row>
    <row r="239" spans="2:9" ht="15.5" x14ac:dyDescent="0.35">
      <c r="B239" s="2" t="s">
        <v>29</v>
      </c>
      <c r="C239" s="1"/>
      <c r="D239" s="1"/>
      <c r="E239" s="1"/>
    </row>
    <row r="240" spans="2:9" ht="15.5" x14ac:dyDescent="0.35">
      <c r="B240" s="14">
        <v>43252</v>
      </c>
      <c r="C240" s="2"/>
      <c r="D240" s="3" t="s">
        <v>0</v>
      </c>
      <c r="E240" s="2"/>
    </row>
    <row r="241" spans="2:9" ht="15.5" x14ac:dyDescent="0.35">
      <c r="B241" s="2"/>
      <c r="C241" s="2"/>
      <c r="D241" s="3">
        <v>2016</v>
      </c>
      <c r="E241" s="2" t="s">
        <v>1</v>
      </c>
      <c r="F241" s="3" t="s">
        <v>28</v>
      </c>
      <c r="H241" s="3" t="s">
        <v>34</v>
      </c>
      <c r="I241" s="3" t="s">
        <v>35</v>
      </c>
    </row>
    <row r="242" spans="2:9" ht="15.5" x14ac:dyDescent="0.35">
      <c r="B242" s="2" t="s">
        <v>3</v>
      </c>
      <c r="C242" s="2" t="s">
        <v>4</v>
      </c>
      <c r="D242" s="3" t="s">
        <v>5</v>
      </c>
      <c r="E242" s="3" t="s">
        <v>13</v>
      </c>
      <c r="F242" s="3" t="s">
        <v>27</v>
      </c>
      <c r="H242" s="4" t="s">
        <v>6</v>
      </c>
      <c r="I242" s="5" t="s">
        <v>6</v>
      </c>
    </row>
    <row r="243" spans="2:9" ht="15.5" x14ac:dyDescent="0.35">
      <c r="B243" s="7" t="s">
        <v>7</v>
      </c>
      <c r="C243" s="8">
        <v>0.27</v>
      </c>
      <c r="D243" s="16">
        <v>117.73320432232775</v>
      </c>
      <c r="E243" s="9">
        <f>D243*C243</f>
        <v>31.787965167028496</v>
      </c>
      <c r="F243" s="20">
        <f>(((D243/D229)-1)*100)</f>
        <v>0</v>
      </c>
    </row>
    <row r="244" spans="2:9" ht="15.5" x14ac:dyDescent="0.35">
      <c r="B244" s="7" t="s">
        <v>8</v>
      </c>
      <c r="C244" s="8">
        <v>0.28000000000000003</v>
      </c>
      <c r="D244" s="18">
        <v>128.69164327445282</v>
      </c>
      <c r="E244" s="9">
        <f t="shared" ref="E244:E248" si="33">D244*C244</f>
        <v>36.033660116846789</v>
      </c>
      <c r="F244" s="20">
        <f t="shared" ref="F244:F248" si="34">(((D244/D230)-1)*100)</f>
        <v>6.3726261967417264</v>
      </c>
      <c r="H244" s="19">
        <f>E237</f>
        <v>112.75390217403691</v>
      </c>
      <c r="I244" s="19">
        <f>H77</f>
        <v>104.39816461146177</v>
      </c>
    </row>
    <row r="245" spans="2:9" ht="15.5" x14ac:dyDescent="0.35">
      <c r="B245" s="7" t="s">
        <v>9</v>
      </c>
      <c r="C245" s="8">
        <v>0.06</v>
      </c>
      <c r="D245" s="16">
        <v>106.7</v>
      </c>
      <c r="E245" s="9">
        <f t="shared" si="33"/>
        <v>6.4020000000000001</v>
      </c>
      <c r="F245" s="20">
        <f t="shared" si="34"/>
        <v>0</v>
      </c>
      <c r="H245" s="19">
        <f>E251</f>
        <v>115.23862528387528</v>
      </c>
      <c r="I245" s="19">
        <f>E251</f>
        <v>115.23862528387528</v>
      </c>
    </row>
    <row r="246" spans="2:9" ht="15.5" x14ac:dyDescent="0.35">
      <c r="B246" s="7" t="s">
        <v>10</v>
      </c>
      <c r="C246" s="8">
        <v>0.14000000000000001</v>
      </c>
      <c r="D246" s="16">
        <v>107.5</v>
      </c>
      <c r="E246" s="9">
        <f t="shared" si="33"/>
        <v>15.05</v>
      </c>
      <c r="F246" s="20">
        <f t="shared" si="34"/>
        <v>1.992409867172662</v>
      </c>
    </row>
    <row r="247" spans="2:9" ht="15.5" x14ac:dyDescent="0.35">
      <c r="B247" s="7" t="s">
        <v>11</v>
      </c>
      <c r="C247" s="8">
        <v>0.17</v>
      </c>
      <c r="D247" s="16">
        <v>102.1</v>
      </c>
      <c r="E247" s="9">
        <f t="shared" si="33"/>
        <v>17.356999999999999</v>
      </c>
      <c r="F247" s="20">
        <f t="shared" si="34"/>
        <v>0</v>
      </c>
    </row>
    <row r="248" spans="2:9" ht="15.5" x14ac:dyDescent="0.35">
      <c r="B248" s="7" t="s">
        <v>12</v>
      </c>
      <c r="C248" s="8">
        <v>0.08</v>
      </c>
      <c r="D248" s="17">
        <v>107.6</v>
      </c>
      <c r="E248" s="9">
        <f t="shared" si="33"/>
        <v>8.6080000000000005</v>
      </c>
      <c r="F248" s="20">
        <f t="shared" si="34"/>
        <v>0.37313432835819338</v>
      </c>
    </row>
    <row r="249" spans="2:9" ht="15.5" x14ac:dyDescent="0.35">
      <c r="B249" s="1"/>
      <c r="C249" s="1"/>
      <c r="D249" s="1"/>
      <c r="E249" s="9">
        <f>SUM(E243:E248)</f>
        <v>115.23862528387528</v>
      </c>
    </row>
    <row r="250" spans="2:9" ht="15.5" x14ac:dyDescent="0.35">
      <c r="B250" s="1"/>
      <c r="C250" s="1"/>
      <c r="D250" s="1"/>
      <c r="E250" s="1"/>
    </row>
    <row r="251" spans="2:9" ht="15.5" x14ac:dyDescent="0.35">
      <c r="B251" s="1"/>
      <c r="C251" s="1"/>
      <c r="D251" s="1"/>
      <c r="E251" s="15">
        <f>E249</f>
        <v>115.23862528387528</v>
      </c>
      <c r="G251" s="12"/>
      <c r="H251" s="13">
        <f>+H245/H244-1</f>
        <v>2.2036692849912942E-2</v>
      </c>
      <c r="I251" s="13">
        <f>+I245/I244-1</f>
        <v>0.10383765569786041</v>
      </c>
    </row>
    <row r="253" spans="2:9" ht="15.5" x14ac:dyDescent="0.35">
      <c r="B253" s="2" t="s">
        <v>29</v>
      </c>
      <c r="C253" s="1"/>
      <c r="D253" s="1"/>
      <c r="E253" s="1"/>
    </row>
    <row r="254" spans="2:9" ht="15.5" x14ac:dyDescent="0.35">
      <c r="B254" s="14">
        <v>43282</v>
      </c>
      <c r="C254" s="2"/>
      <c r="D254" s="3" t="s">
        <v>0</v>
      </c>
      <c r="E254" s="2"/>
    </row>
    <row r="255" spans="2:9" ht="15.5" x14ac:dyDescent="0.35">
      <c r="B255" s="2"/>
      <c r="C255" s="2"/>
      <c r="D255" s="3">
        <v>2016</v>
      </c>
      <c r="E255" s="2" t="s">
        <v>1</v>
      </c>
      <c r="F255" s="3" t="s">
        <v>28</v>
      </c>
      <c r="H255" s="3" t="s">
        <v>22</v>
      </c>
      <c r="I255" s="3" t="s">
        <v>36</v>
      </c>
    </row>
    <row r="256" spans="2:9" ht="15.5" x14ac:dyDescent="0.35">
      <c r="B256" s="2" t="s">
        <v>3</v>
      </c>
      <c r="C256" s="2" t="s">
        <v>4</v>
      </c>
      <c r="D256" s="3" t="s">
        <v>5</v>
      </c>
      <c r="E256" s="3" t="s">
        <v>13</v>
      </c>
      <c r="F256" s="3" t="s">
        <v>27</v>
      </c>
      <c r="H256" s="4" t="s">
        <v>6</v>
      </c>
      <c r="I256" s="5" t="s">
        <v>6</v>
      </c>
    </row>
    <row r="257" spans="2:9" ht="15.5" x14ac:dyDescent="0.35">
      <c r="B257" s="7" t="s">
        <v>7</v>
      </c>
      <c r="C257" s="8">
        <v>0.27</v>
      </c>
      <c r="D257" s="16">
        <v>117.73320432232775</v>
      </c>
      <c r="E257" s="9">
        <f>D257*C257</f>
        <v>31.787965167028496</v>
      </c>
      <c r="F257" s="20">
        <f>(((D257/D243)-1)*100)</f>
        <v>0</v>
      </c>
    </row>
    <row r="258" spans="2:9" ht="15.5" x14ac:dyDescent="0.35">
      <c r="B258" s="7" t="s">
        <v>8</v>
      </c>
      <c r="C258" s="8">
        <v>0.28000000000000003</v>
      </c>
      <c r="D258" s="18">
        <v>131.04991221797371</v>
      </c>
      <c r="E258" s="9">
        <f t="shared" ref="E258:E262" si="35">D258*C258</f>
        <v>36.69397542103264</v>
      </c>
      <c r="F258" s="20">
        <f t="shared" ref="F258:F262" si="36">(((D258/D244)-1)*100)</f>
        <v>1.8324957887837057</v>
      </c>
      <c r="H258" s="19">
        <f>E251</f>
        <v>115.23862528387528</v>
      </c>
      <c r="I258" s="19">
        <f>H91</f>
        <v>102.98236006334068</v>
      </c>
    </row>
    <row r="259" spans="2:9" ht="15.5" x14ac:dyDescent="0.35">
      <c r="B259" s="7" t="s">
        <v>9</v>
      </c>
      <c r="C259" s="8">
        <v>0.06</v>
      </c>
      <c r="D259" s="16">
        <v>106.7</v>
      </c>
      <c r="E259" s="9">
        <f t="shared" si="35"/>
        <v>6.4020000000000001</v>
      </c>
      <c r="F259" s="20">
        <f t="shared" si="36"/>
        <v>0</v>
      </c>
      <c r="H259" s="19">
        <f>E265</f>
        <v>116.12494058806115</v>
      </c>
      <c r="I259" s="19">
        <f>E265</f>
        <v>116.12494058806115</v>
      </c>
    </row>
    <row r="260" spans="2:9" ht="15.5" x14ac:dyDescent="0.35">
      <c r="B260" s="7" t="s">
        <v>10</v>
      </c>
      <c r="C260" s="8">
        <v>0.14000000000000001</v>
      </c>
      <c r="D260" s="16">
        <v>108.6</v>
      </c>
      <c r="E260" s="9">
        <f t="shared" si="35"/>
        <v>15.204000000000001</v>
      </c>
      <c r="F260" s="20">
        <f t="shared" si="36"/>
        <v>1.0232558139534831</v>
      </c>
    </row>
    <row r="261" spans="2:9" ht="15.5" x14ac:dyDescent="0.35">
      <c r="B261" s="7" t="s">
        <v>11</v>
      </c>
      <c r="C261" s="8">
        <v>0.17</v>
      </c>
      <c r="D261" s="16">
        <v>102.1</v>
      </c>
      <c r="E261" s="9">
        <f t="shared" si="35"/>
        <v>17.356999999999999</v>
      </c>
      <c r="F261" s="20">
        <f t="shared" si="36"/>
        <v>0</v>
      </c>
    </row>
    <row r="262" spans="2:9" ht="15.5" x14ac:dyDescent="0.35">
      <c r="B262" s="7" t="s">
        <v>12</v>
      </c>
      <c r="C262" s="8">
        <v>0.08</v>
      </c>
      <c r="D262" s="21">
        <v>108.5</v>
      </c>
      <c r="E262" s="9">
        <f t="shared" si="35"/>
        <v>8.68</v>
      </c>
      <c r="F262" s="20">
        <f t="shared" si="36"/>
        <v>0.83643122676579917</v>
      </c>
    </row>
    <row r="263" spans="2:9" ht="15.5" x14ac:dyDescent="0.35">
      <c r="B263" s="1"/>
      <c r="C263" s="1"/>
      <c r="D263" s="1"/>
      <c r="E263" s="9">
        <f>SUM(E257:E262)</f>
        <v>116.12494058806115</v>
      </c>
    </row>
    <row r="264" spans="2:9" ht="15.5" x14ac:dyDescent="0.35">
      <c r="B264" s="1"/>
      <c r="C264" s="1"/>
      <c r="D264" s="1"/>
      <c r="E264" s="1"/>
    </row>
    <row r="265" spans="2:9" ht="15.5" x14ac:dyDescent="0.35">
      <c r="B265" s="1"/>
      <c r="C265" s="1"/>
      <c r="D265" s="1"/>
      <c r="E265" s="15">
        <f>E263</f>
        <v>116.12494058806115</v>
      </c>
      <c r="G265" s="12"/>
      <c r="H265" s="13">
        <f>+H259/H258-1</f>
        <v>7.6911304868705344E-3</v>
      </c>
      <c r="I265" s="13">
        <f>+I259/I258-1</f>
        <v>0.12761972552034107</v>
      </c>
    </row>
    <row r="267" spans="2:9" ht="15.5" x14ac:dyDescent="0.35">
      <c r="B267" s="2" t="s">
        <v>29</v>
      </c>
      <c r="C267" s="1"/>
      <c r="D267" s="1"/>
      <c r="E267" s="1"/>
    </row>
    <row r="268" spans="2:9" ht="15.5" x14ac:dyDescent="0.35">
      <c r="B268" s="14">
        <v>43313</v>
      </c>
      <c r="C268" s="2"/>
      <c r="D268" s="3" t="s">
        <v>0</v>
      </c>
      <c r="E268" s="2"/>
    </row>
    <row r="269" spans="2:9" ht="15.5" x14ac:dyDescent="0.35">
      <c r="B269" s="2"/>
      <c r="C269" s="2"/>
      <c r="D269" s="3">
        <v>2016</v>
      </c>
      <c r="E269" s="2" t="s">
        <v>1</v>
      </c>
      <c r="F269" s="3" t="s">
        <v>28</v>
      </c>
      <c r="H269" s="3" t="s">
        <v>23</v>
      </c>
      <c r="I269" s="3" t="s">
        <v>39</v>
      </c>
    </row>
    <row r="270" spans="2:9" ht="15.5" x14ac:dyDescent="0.35">
      <c r="B270" s="2" t="s">
        <v>3</v>
      </c>
      <c r="C270" s="2" t="s">
        <v>4</v>
      </c>
      <c r="D270" s="3" t="s">
        <v>5</v>
      </c>
      <c r="E270" s="3" t="s">
        <v>13</v>
      </c>
      <c r="F270" s="3" t="s">
        <v>27</v>
      </c>
      <c r="H270" s="4" t="s">
        <v>6</v>
      </c>
      <c r="I270" s="5" t="s">
        <v>6</v>
      </c>
    </row>
    <row r="271" spans="2:9" ht="15.5" x14ac:dyDescent="0.35">
      <c r="B271" s="7" t="s">
        <v>7</v>
      </c>
      <c r="C271" s="8">
        <v>0.27</v>
      </c>
      <c r="D271" s="16">
        <v>117.73320432232775</v>
      </c>
      <c r="E271" s="9">
        <f>D271*C271</f>
        <v>31.787965167028496</v>
      </c>
      <c r="F271" s="20">
        <f>(((D271/D257)-1)*100)</f>
        <v>0</v>
      </c>
    </row>
    <row r="272" spans="2:9" ht="15.5" x14ac:dyDescent="0.35">
      <c r="B272" s="7" t="s">
        <v>8</v>
      </c>
      <c r="C272" s="8">
        <v>0.28000000000000003</v>
      </c>
      <c r="D272" s="18">
        <v>130.68710161127817</v>
      </c>
      <c r="E272" s="9">
        <f t="shared" ref="E272:E276" si="37">D272*C272</f>
        <v>36.592388451157888</v>
      </c>
      <c r="F272" s="20">
        <f t="shared" ref="F272:F276" si="38">(((D272/D258)-1)*100)</f>
        <v>-0.27684917948825882</v>
      </c>
      <c r="H272" s="19">
        <f>E265</f>
        <v>116.12494058806115</v>
      </c>
      <c r="I272" s="19">
        <f>H105</f>
        <v>103.88086559493259</v>
      </c>
    </row>
    <row r="273" spans="2:9" ht="15.5" x14ac:dyDescent="0.35">
      <c r="B273" s="7" t="s">
        <v>9</v>
      </c>
      <c r="C273" s="8">
        <v>0.06</v>
      </c>
      <c r="D273" s="16">
        <v>106.7</v>
      </c>
      <c r="E273" s="9">
        <f t="shared" si="37"/>
        <v>6.4020000000000001</v>
      </c>
      <c r="F273" s="20">
        <f t="shared" si="38"/>
        <v>0</v>
      </c>
      <c r="H273" s="19">
        <f>E279</f>
        <v>116.45935361818638</v>
      </c>
      <c r="I273" s="19">
        <f>E279</f>
        <v>116.45935361818638</v>
      </c>
    </row>
    <row r="274" spans="2:9" ht="15.5" x14ac:dyDescent="0.35">
      <c r="B274" s="7" t="s">
        <v>10</v>
      </c>
      <c r="C274" s="8">
        <v>0.14000000000000001</v>
      </c>
      <c r="D274" s="16">
        <v>109.1</v>
      </c>
      <c r="E274" s="9">
        <f t="shared" si="37"/>
        <v>15.274000000000001</v>
      </c>
      <c r="F274" s="20">
        <f t="shared" si="38"/>
        <v>0.4604051565377576</v>
      </c>
    </row>
    <row r="275" spans="2:9" ht="15.5" x14ac:dyDescent="0.35">
      <c r="B275" s="7" t="s">
        <v>11</v>
      </c>
      <c r="C275" s="8">
        <v>0.17</v>
      </c>
      <c r="D275" s="16">
        <v>104.3</v>
      </c>
      <c r="E275" s="9">
        <f t="shared" si="37"/>
        <v>17.731000000000002</v>
      </c>
      <c r="F275" s="20">
        <f t="shared" si="38"/>
        <v>2.1547502448579836</v>
      </c>
    </row>
    <row r="276" spans="2:9" ht="15.5" x14ac:dyDescent="0.35">
      <c r="B276" s="7" t="s">
        <v>12</v>
      </c>
      <c r="C276" s="8">
        <v>0.08</v>
      </c>
      <c r="D276" s="21">
        <v>108.4</v>
      </c>
      <c r="E276" s="9">
        <f t="shared" si="37"/>
        <v>8.6720000000000006</v>
      </c>
      <c r="F276" s="20">
        <f t="shared" si="38"/>
        <v>-9.216589861750224E-2</v>
      </c>
    </row>
    <row r="277" spans="2:9" ht="15.5" x14ac:dyDescent="0.35">
      <c r="B277" s="1"/>
      <c r="C277" s="1"/>
      <c r="D277" s="1"/>
      <c r="E277" s="9">
        <f>SUM(E271:E276)</f>
        <v>116.45935361818638</v>
      </c>
    </row>
    <row r="278" spans="2:9" ht="15.5" x14ac:dyDescent="0.35">
      <c r="B278" s="1"/>
      <c r="C278" s="1"/>
      <c r="D278" s="1"/>
      <c r="E278" s="1"/>
    </row>
    <row r="279" spans="2:9" ht="15.5" x14ac:dyDescent="0.35">
      <c r="B279" s="1"/>
      <c r="C279" s="1"/>
      <c r="D279" s="1"/>
      <c r="E279" s="15">
        <f>E277</f>
        <v>116.45935361818638</v>
      </c>
      <c r="G279" s="12"/>
      <c r="H279" s="13">
        <f>+H273/H272-1</f>
        <v>2.8797692246966822E-3</v>
      </c>
      <c r="I279" s="13">
        <f>+I273/I272-1</f>
        <v>0.12108570670080554</v>
      </c>
    </row>
    <row r="281" spans="2:9" ht="15.5" x14ac:dyDescent="0.35">
      <c r="B281" s="2" t="s">
        <v>29</v>
      </c>
      <c r="C281" s="1"/>
      <c r="D281" s="1"/>
      <c r="E281" s="1"/>
    </row>
    <row r="282" spans="2:9" ht="15.5" x14ac:dyDescent="0.35">
      <c r="B282" s="14">
        <v>43344</v>
      </c>
      <c r="C282" s="2"/>
      <c r="D282" s="3" t="s">
        <v>0</v>
      </c>
      <c r="E282" s="2"/>
    </row>
    <row r="283" spans="2:9" ht="15.5" x14ac:dyDescent="0.35">
      <c r="B283" s="2"/>
      <c r="C283" s="2"/>
      <c r="D283" s="3">
        <v>2016</v>
      </c>
      <c r="E283" s="2" t="s">
        <v>1</v>
      </c>
      <c r="F283" s="3" t="s">
        <v>28</v>
      </c>
      <c r="H283" s="3" t="s">
        <v>24</v>
      </c>
      <c r="I283" s="3" t="s">
        <v>37</v>
      </c>
    </row>
    <row r="284" spans="2:9" ht="15.5" x14ac:dyDescent="0.35">
      <c r="B284" s="2" t="s">
        <v>3</v>
      </c>
      <c r="C284" s="2" t="s">
        <v>4</v>
      </c>
      <c r="D284" s="3" t="s">
        <v>5</v>
      </c>
      <c r="E284" s="3" t="s">
        <v>13</v>
      </c>
      <c r="F284" s="3" t="s">
        <v>27</v>
      </c>
      <c r="H284" s="4" t="s">
        <v>6</v>
      </c>
      <c r="I284" s="5" t="s">
        <v>6</v>
      </c>
    </row>
    <row r="285" spans="2:9" ht="15.5" x14ac:dyDescent="0.35">
      <c r="B285" s="7" t="s">
        <v>7</v>
      </c>
      <c r="C285" s="8">
        <v>0.27</v>
      </c>
      <c r="D285" s="16">
        <v>117.73320432232775</v>
      </c>
      <c r="E285" s="9">
        <f>D285*C285</f>
        <v>31.787965167028496</v>
      </c>
      <c r="F285" s="20">
        <f>(((D285/D271)-1)*100)</f>
        <v>0</v>
      </c>
    </row>
    <row r="286" spans="2:9" ht="15.5" x14ac:dyDescent="0.35">
      <c r="B286" s="7" t="s">
        <v>8</v>
      </c>
      <c r="C286" s="8">
        <v>0.28000000000000003</v>
      </c>
      <c r="D286" s="18">
        <v>130.68710161127817</v>
      </c>
      <c r="E286" s="9">
        <f t="shared" ref="E286:E290" si="39">D286*C286</f>
        <v>36.592388451157888</v>
      </c>
      <c r="F286" s="20">
        <f t="shared" ref="F286:F290" si="40">(((D286/D272)-1)*100)</f>
        <v>0</v>
      </c>
      <c r="H286" s="19">
        <f>E279</f>
        <v>116.45935361818638</v>
      </c>
      <c r="I286" s="19">
        <f>H119</f>
        <v>105.33232226355494</v>
      </c>
    </row>
    <row r="287" spans="2:9" ht="15.5" x14ac:dyDescent="0.35">
      <c r="B287" s="7" t="s">
        <v>9</v>
      </c>
      <c r="C287" s="8">
        <v>0.06</v>
      </c>
      <c r="D287" s="16">
        <v>106.7</v>
      </c>
      <c r="E287" s="9">
        <f t="shared" si="39"/>
        <v>6.4020000000000001</v>
      </c>
      <c r="F287" s="20">
        <f t="shared" si="40"/>
        <v>0</v>
      </c>
      <c r="H287" s="19">
        <f>E293</f>
        <v>116.68435361818639</v>
      </c>
      <c r="I287" s="19">
        <f>E293</f>
        <v>116.68435361818639</v>
      </c>
    </row>
    <row r="288" spans="2:9" ht="15.5" x14ac:dyDescent="0.35">
      <c r="B288" s="7" t="s">
        <v>10</v>
      </c>
      <c r="C288" s="8">
        <v>0.14000000000000001</v>
      </c>
      <c r="D288" s="16">
        <v>110.3</v>
      </c>
      <c r="E288" s="9">
        <f t="shared" si="39"/>
        <v>15.442000000000002</v>
      </c>
      <c r="F288" s="20">
        <f t="shared" si="40"/>
        <v>1.0999083409715782</v>
      </c>
    </row>
    <row r="289" spans="2:9" ht="15.5" x14ac:dyDescent="0.35">
      <c r="B289" s="7" t="s">
        <v>11</v>
      </c>
      <c r="C289" s="8">
        <v>0.17</v>
      </c>
      <c r="D289" s="16">
        <v>104.4</v>
      </c>
      <c r="E289" s="9">
        <f t="shared" si="39"/>
        <v>17.748000000000001</v>
      </c>
      <c r="F289" s="20">
        <f t="shared" si="40"/>
        <v>9.5877277085332224E-2</v>
      </c>
    </row>
    <row r="290" spans="2:9" ht="15.5" x14ac:dyDescent="0.35">
      <c r="B290" s="7" t="s">
        <v>12</v>
      </c>
      <c r="C290" s="8">
        <v>0.08</v>
      </c>
      <c r="D290" s="21">
        <v>108.9</v>
      </c>
      <c r="E290" s="9">
        <f t="shared" si="39"/>
        <v>8.7120000000000015</v>
      </c>
      <c r="F290" s="20">
        <f t="shared" si="40"/>
        <v>0.46125461254613587</v>
      </c>
    </row>
    <row r="291" spans="2:9" ht="15.5" x14ac:dyDescent="0.35">
      <c r="B291" s="1"/>
      <c r="C291" s="1"/>
      <c r="D291" s="1"/>
      <c r="E291" s="9">
        <f>SUM(E285:E290)</f>
        <v>116.68435361818639</v>
      </c>
    </row>
    <row r="292" spans="2:9" ht="15.5" x14ac:dyDescent="0.35">
      <c r="B292" s="1"/>
      <c r="C292" s="1"/>
      <c r="D292" s="1"/>
      <c r="E292" s="1"/>
    </row>
    <row r="293" spans="2:9" ht="15.5" x14ac:dyDescent="0.35">
      <c r="B293" s="1"/>
      <c r="C293" s="1"/>
      <c r="D293" s="1"/>
      <c r="E293" s="15">
        <f>E291</f>
        <v>116.68435361818639</v>
      </c>
      <c r="G293" s="12"/>
      <c r="H293" s="13">
        <f>+H287/H286-1</f>
        <v>1.9320045407229536E-3</v>
      </c>
      <c r="I293" s="13">
        <f>+I287/I286-1</f>
        <v>0.10777348406149456</v>
      </c>
    </row>
    <row r="295" spans="2:9" ht="15.5" x14ac:dyDescent="0.35">
      <c r="B295" s="2" t="s">
        <v>29</v>
      </c>
      <c r="C295" s="1"/>
      <c r="D295" s="1"/>
      <c r="E295" s="1"/>
    </row>
    <row r="296" spans="2:9" ht="15.5" x14ac:dyDescent="0.35">
      <c r="B296" s="14">
        <v>43374</v>
      </c>
      <c r="C296" s="2"/>
      <c r="D296" s="3" t="s">
        <v>0</v>
      </c>
      <c r="E296" s="2"/>
    </row>
    <row r="297" spans="2:9" ht="15.5" x14ac:dyDescent="0.35">
      <c r="B297" s="2"/>
      <c r="C297" s="2"/>
      <c r="D297" s="3">
        <v>2016</v>
      </c>
      <c r="E297" s="2" t="s">
        <v>1</v>
      </c>
      <c r="F297" s="3" t="s">
        <v>28</v>
      </c>
      <c r="H297" s="3" t="s">
        <v>25</v>
      </c>
      <c r="I297" s="3" t="s">
        <v>38</v>
      </c>
    </row>
    <row r="298" spans="2:9" ht="15.5" x14ac:dyDescent="0.35">
      <c r="B298" s="2" t="s">
        <v>3</v>
      </c>
      <c r="C298" s="2" t="s">
        <v>4</v>
      </c>
      <c r="D298" s="3" t="s">
        <v>5</v>
      </c>
      <c r="E298" s="3" t="s">
        <v>13</v>
      </c>
      <c r="F298" s="3" t="s">
        <v>27</v>
      </c>
      <c r="H298" s="4" t="s">
        <v>6</v>
      </c>
      <c r="I298" s="5" t="s">
        <v>6</v>
      </c>
    </row>
    <row r="299" spans="2:9" ht="15.5" x14ac:dyDescent="0.35">
      <c r="B299" s="7" t="s">
        <v>7</v>
      </c>
      <c r="C299" s="8">
        <v>0.27</v>
      </c>
      <c r="D299" s="16">
        <v>117.73320432232775</v>
      </c>
      <c r="E299" s="9">
        <f>D299*C299</f>
        <v>31.787965167028496</v>
      </c>
      <c r="F299" s="20">
        <f>(((D299/D285)-1)*100)</f>
        <v>0</v>
      </c>
    </row>
    <row r="300" spans="2:9" ht="15.5" x14ac:dyDescent="0.35">
      <c r="B300" s="7" t="s">
        <v>8</v>
      </c>
      <c r="C300" s="8">
        <v>0.28000000000000003</v>
      </c>
      <c r="D300" s="18">
        <v>141.9</v>
      </c>
      <c r="E300" s="9">
        <f t="shared" ref="E300:E304" si="41">D300*C300</f>
        <v>39.732000000000006</v>
      </c>
      <c r="F300" s="20">
        <f t="shared" ref="F300:F304" si="42">(((D300/D286)-1)*100)</f>
        <v>8.5799579686708594</v>
      </c>
      <c r="H300" s="19">
        <f>E293</f>
        <v>116.68435361818639</v>
      </c>
      <c r="I300" s="19">
        <f>H133</f>
        <v>106.64698544723969</v>
      </c>
    </row>
    <row r="301" spans="2:9" ht="15.5" x14ac:dyDescent="0.35">
      <c r="B301" s="7" t="s">
        <v>9</v>
      </c>
      <c r="C301" s="8">
        <v>0.06</v>
      </c>
      <c r="D301" s="16">
        <v>109.9</v>
      </c>
      <c r="E301" s="9">
        <f t="shared" si="41"/>
        <v>6.5940000000000003</v>
      </c>
      <c r="F301" s="20">
        <f t="shared" si="42"/>
        <v>2.9990627928772273</v>
      </c>
      <c r="H301" s="19">
        <f>E307</f>
        <v>120.2659651670285</v>
      </c>
      <c r="I301" s="19">
        <f>E307</f>
        <v>120.2659651670285</v>
      </c>
    </row>
    <row r="302" spans="2:9" ht="15.5" x14ac:dyDescent="0.35">
      <c r="B302" s="7" t="s">
        <v>10</v>
      </c>
      <c r="C302" s="8">
        <v>0.14000000000000001</v>
      </c>
      <c r="D302" s="16">
        <v>111.8</v>
      </c>
      <c r="E302" s="9">
        <f t="shared" si="41"/>
        <v>15.652000000000001</v>
      </c>
      <c r="F302" s="20">
        <f t="shared" si="42"/>
        <v>1.3599274705349051</v>
      </c>
    </row>
    <row r="303" spans="2:9" ht="15.5" x14ac:dyDescent="0.35">
      <c r="B303" s="7" t="s">
        <v>11</v>
      </c>
      <c r="C303" s="8">
        <v>0.17</v>
      </c>
      <c r="D303" s="16">
        <v>104.4</v>
      </c>
      <c r="E303" s="9">
        <f t="shared" si="41"/>
        <v>17.748000000000001</v>
      </c>
      <c r="F303" s="20">
        <f t="shared" si="42"/>
        <v>0</v>
      </c>
    </row>
    <row r="304" spans="2:9" ht="15.5" x14ac:dyDescent="0.35">
      <c r="B304" s="7" t="s">
        <v>12</v>
      </c>
      <c r="C304" s="8">
        <v>0.08</v>
      </c>
      <c r="D304" s="21">
        <v>109.4</v>
      </c>
      <c r="E304" s="9">
        <f t="shared" si="41"/>
        <v>8.7520000000000007</v>
      </c>
      <c r="F304" s="20">
        <f t="shared" si="42"/>
        <v>0.45913682277318735</v>
      </c>
    </row>
    <row r="305" spans="2:9" ht="15.5" x14ac:dyDescent="0.35">
      <c r="B305" s="1"/>
      <c r="C305" s="1"/>
      <c r="D305" s="1"/>
      <c r="E305" s="9">
        <f>SUM(E299:E304)</f>
        <v>120.2659651670285</v>
      </c>
    </row>
    <row r="306" spans="2:9" ht="15.5" x14ac:dyDescent="0.35">
      <c r="B306" s="1"/>
      <c r="C306" s="1"/>
      <c r="D306" s="1"/>
      <c r="E306" s="1"/>
    </row>
    <row r="307" spans="2:9" ht="15.5" x14ac:dyDescent="0.35">
      <c r="B307" s="1"/>
      <c r="C307" s="1"/>
      <c r="D307" s="1"/>
      <c r="E307" s="15">
        <f>E305</f>
        <v>120.2659651670285</v>
      </c>
      <c r="G307" s="12"/>
      <c r="H307" s="13">
        <f>+H301/H300-1</f>
        <v>3.0694874143639028E-2</v>
      </c>
      <c r="I307" s="13">
        <f>+I301/I300-1</f>
        <v>0.12770149725916435</v>
      </c>
    </row>
    <row r="309" spans="2:9" ht="15.5" x14ac:dyDescent="0.35">
      <c r="B309" s="2" t="s">
        <v>29</v>
      </c>
      <c r="C309" s="1"/>
      <c r="D309" s="1"/>
      <c r="E309" s="1"/>
    </row>
    <row r="310" spans="2:9" ht="15.5" x14ac:dyDescent="0.35">
      <c r="B310" s="14">
        <v>43405</v>
      </c>
      <c r="C310" s="2"/>
      <c r="D310" s="3" t="s">
        <v>0</v>
      </c>
      <c r="E310" s="2"/>
    </row>
    <row r="311" spans="2:9" ht="15.5" x14ac:dyDescent="0.35">
      <c r="B311" s="2"/>
      <c r="C311" s="2"/>
      <c r="D311" s="3">
        <v>2016</v>
      </c>
      <c r="E311" s="2" t="s">
        <v>1</v>
      </c>
      <c r="F311" s="3" t="s">
        <v>28</v>
      </c>
      <c r="H311" s="3" t="s">
        <v>26</v>
      </c>
      <c r="I311" s="3" t="s">
        <v>40</v>
      </c>
    </row>
    <row r="312" spans="2:9" ht="15.5" x14ac:dyDescent="0.35">
      <c r="B312" s="2" t="s">
        <v>3</v>
      </c>
      <c r="C312" s="2" t="s">
        <v>4</v>
      </c>
      <c r="D312" s="3" t="s">
        <v>5</v>
      </c>
      <c r="E312" s="3" t="s">
        <v>13</v>
      </c>
      <c r="F312" s="3" t="s">
        <v>27</v>
      </c>
      <c r="H312" s="4" t="s">
        <v>6</v>
      </c>
      <c r="I312" s="5" t="s">
        <v>6</v>
      </c>
    </row>
    <row r="313" spans="2:9" ht="15.5" x14ac:dyDescent="0.35">
      <c r="B313" s="7" t="s">
        <v>7</v>
      </c>
      <c r="C313" s="8">
        <v>0.27</v>
      </c>
      <c r="D313" s="16">
        <v>117.73320432232775</v>
      </c>
      <c r="E313" s="9">
        <f>D313*C313</f>
        <v>31.787965167028496</v>
      </c>
      <c r="F313" s="20">
        <f>(((D313/D299)-1)*100)</f>
        <v>0</v>
      </c>
    </row>
    <row r="314" spans="2:9" ht="15.5" x14ac:dyDescent="0.35">
      <c r="B314" s="7" t="s">
        <v>8</v>
      </c>
      <c r="C314" s="8">
        <v>0.28000000000000003</v>
      </c>
      <c r="D314" s="18">
        <v>146.28070148705183</v>
      </c>
      <c r="E314" s="9">
        <f t="shared" ref="E314:E318" si="43">D314*C314</f>
        <v>40.958596416374519</v>
      </c>
      <c r="F314" s="20">
        <f t="shared" ref="F314:F318" si="44">(((D314/D300)-1)*100)</f>
        <v>3.0871751142014237</v>
      </c>
      <c r="H314" s="19">
        <f>E307</f>
        <v>120.2659651670285</v>
      </c>
      <c r="I314" s="19">
        <f>H147</f>
        <v>107.3651105240194</v>
      </c>
    </row>
    <row r="315" spans="2:9" ht="15.5" x14ac:dyDescent="0.35">
      <c r="B315" s="7" t="s">
        <v>9</v>
      </c>
      <c r="C315" s="8">
        <v>0.06</v>
      </c>
      <c r="D315" s="16">
        <v>109.9</v>
      </c>
      <c r="E315" s="9">
        <f t="shared" si="43"/>
        <v>6.5940000000000003</v>
      </c>
      <c r="F315" s="20">
        <f t="shared" si="44"/>
        <v>0</v>
      </c>
      <c r="H315" s="19">
        <f>E321</f>
        <v>121.382561583403</v>
      </c>
      <c r="I315" s="19">
        <f>E321</f>
        <v>121.382561583403</v>
      </c>
    </row>
    <row r="316" spans="2:9" ht="15.5" x14ac:dyDescent="0.35">
      <c r="B316" s="7" t="s">
        <v>10</v>
      </c>
      <c r="C316" s="8">
        <v>0.14000000000000001</v>
      </c>
      <c r="D316" s="16">
        <v>110.9</v>
      </c>
      <c r="E316" s="9">
        <f t="shared" si="43"/>
        <v>15.526000000000002</v>
      </c>
      <c r="F316" s="20">
        <f t="shared" si="44"/>
        <v>-0.80500894454381688</v>
      </c>
    </row>
    <row r="317" spans="2:9" ht="15.5" x14ac:dyDescent="0.35">
      <c r="B317" s="7" t="s">
        <v>11</v>
      </c>
      <c r="C317" s="8">
        <v>0.17</v>
      </c>
      <c r="D317" s="16">
        <v>104.4</v>
      </c>
      <c r="E317" s="9">
        <f t="shared" si="43"/>
        <v>17.748000000000001</v>
      </c>
      <c r="F317" s="20">
        <f t="shared" si="44"/>
        <v>0</v>
      </c>
    </row>
    <row r="318" spans="2:9" ht="15.5" x14ac:dyDescent="0.35">
      <c r="B318" s="7" t="s">
        <v>12</v>
      </c>
      <c r="C318" s="8">
        <v>0.08</v>
      </c>
      <c r="D318" s="21">
        <v>109.6</v>
      </c>
      <c r="E318" s="9">
        <f t="shared" si="43"/>
        <v>8.7679999999999989</v>
      </c>
      <c r="F318" s="20">
        <f t="shared" si="44"/>
        <v>0.18281535648994041</v>
      </c>
    </row>
    <row r="319" spans="2:9" ht="15.5" x14ac:dyDescent="0.35">
      <c r="B319" s="1"/>
      <c r="C319" s="1"/>
      <c r="D319" s="1"/>
      <c r="E319" s="9">
        <f>SUM(E313:E318)</f>
        <v>121.382561583403</v>
      </c>
    </row>
    <row r="320" spans="2:9" ht="15.5" x14ac:dyDescent="0.35">
      <c r="B320" s="1"/>
      <c r="C320" s="1"/>
      <c r="D320" s="1"/>
      <c r="E320" s="1"/>
    </row>
    <row r="321" spans="2:9" ht="15.5" x14ac:dyDescent="0.35">
      <c r="B321" s="1"/>
      <c r="C321" s="1"/>
      <c r="D321" s="1"/>
      <c r="E321" s="15">
        <f>E319</f>
        <v>121.382561583403</v>
      </c>
      <c r="G321" s="12"/>
      <c r="H321" s="13">
        <f>+H315/H314-1</f>
        <v>9.2843924282630663E-3</v>
      </c>
      <c r="I321" s="13">
        <f>+I315/I314-1</f>
        <v>0.13055871680258413</v>
      </c>
    </row>
    <row r="323" spans="2:9" ht="15.5" x14ac:dyDescent="0.35">
      <c r="B323" s="2" t="s">
        <v>29</v>
      </c>
      <c r="C323" s="1"/>
      <c r="D323" s="1"/>
      <c r="E323" s="1"/>
    </row>
    <row r="324" spans="2:9" ht="15.5" x14ac:dyDescent="0.35">
      <c r="B324" s="14">
        <v>43435</v>
      </c>
      <c r="C324" s="2"/>
      <c r="D324" s="3" t="s">
        <v>0</v>
      </c>
      <c r="E324" s="2"/>
    </row>
    <row r="325" spans="2:9" ht="15.5" x14ac:dyDescent="0.35">
      <c r="B325" s="2"/>
      <c r="C325" s="2"/>
      <c r="D325" s="3">
        <v>2016</v>
      </c>
      <c r="E325" s="2" t="s">
        <v>1</v>
      </c>
      <c r="F325" s="3" t="s">
        <v>28</v>
      </c>
      <c r="H325" s="3" t="s">
        <v>2</v>
      </c>
      <c r="I325" s="3" t="s">
        <v>41</v>
      </c>
    </row>
    <row r="326" spans="2:9" ht="15.5" x14ac:dyDescent="0.35">
      <c r="B326" s="2" t="s">
        <v>3</v>
      </c>
      <c r="C326" s="2" t="s">
        <v>4</v>
      </c>
      <c r="D326" s="3" t="s">
        <v>5</v>
      </c>
      <c r="E326" s="3" t="s">
        <v>13</v>
      </c>
      <c r="F326" s="3" t="s">
        <v>27</v>
      </c>
      <c r="H326" s="4" t="s">
        <v>6</v>
      </c>
      <c r="I326" s="5" t="s">
        <v>6</v>
      </c>
    </row>
    <row r="327" spans="2:9" ht="15.5" x14ac:dyDescent="0.35">
      <c r="B327" s="7" t="s">
        <v>7</v>
      </c>
      <c r="C327" s="8">
        <v>0.27</v>
      </c>
      <c r="D327" s="16">
        <v>117.73320432232775</v>
      </c>
      <c r="E327" s="9">
        <f>D327*C327</f>
        <v>31.787965167028496</v>
      </c>
      <c r="F327" s="20">
        <f>(((D327/D313)-1)*100)</f>
        <v>0</v>
      </c>
    </row>
    <row r="328" spans="2:9" ht="15.5" x14ac:dyDescent="0.35">
      <c r="B328" s="7" t="s">
        <v>8</v>
      </c>
      <c r="C328" s="8">
        <v>0.28000000000000003</v>
      </c>
      <c r="D328" s="18">
        <v>133.09162890715277</v>
      </c>
      <c r="E328" s="9">
        <f t="shared" ref="E328:E332" si="45">D328*C328</f>
        <v>37.265656094002779</v>
      </c>
      <c r="F328" s="20">
        <f t="shared" ref="F328:F332" si="46">(((D328/D314)-1)*100)</f>
        <v>-9.0162765462718948</v>
      </c>
      <c r="H328" s="19">
        <f>E321</f>
        <v>121.382561583403</v>
      </c>
      <c r="I328" s="19">
        <f>H161</f>
        <v>108.83853409488118</v>
      </c>
    </row>
    <row r="329" spans="2:9" ht="15.5" x14ac:dyDescent="0.35">
      <c r="B329" s="7" t="s">
        <v>9</v>
      </c>
      <c r="C329" s="8">
        <v>0.06</v>
      </c>
      <c r="D329" s="16">
        <v>109.9</v>
      </c>
      <c r="E329" s="9">
        <f t="shared" si="45"/>
        <v>6.5940000000000003</v>
      </c>
      <c r="F329" s="20">
        <f t="shared" si="46"/>
        <v>0</v>
      </c>
      <c r="H329" s="19">
        <f>E335</f>
        <v>117.51962126103128</v>
      </c>
      <c r="I329" s="19">
        <f>E335</f>
        <v>117.51962126103128</v>
      </c>
    </row>
    <row r="330" spans="2:9" ht="15.5" x14ac:dyDescent="0.35">
      <c r="B330" s="7" t="s">
        <v>10</v>
      </c>
      <c r="C330" s="8">
        <v>0.14000000000000001</v>
      </c>
      <c r="D330" s="16">
        <v>109.8</v>
      </c>
      <c r="E330" s="9">
        <f t="shared" si="45"/>
        <v>15.372000000000002</v>
      </c>
      <c r="F330" s="20">
        <f t="shared" si="46"/>
        <v>-0.9918845807033394</v>
      </c>
    </row>
    <row r="331" spans="2:9" ht="15.5" x14ac:dyDescent="0.35">
      <c r="B331" s="7" t="s">
        <v>11</v>
      </c>
      <c r="C331" s="8">
        <v>0.17</v>
      </c>
      <c r="D331" s="16">
        <v>104.4</v>
      </c>
      <c r="E331" s="9">
        <f t="shared" si="45"/>
        <v>17.748000000000001</v>
      </c>
      <c r="F331" s="20">
        <f t="shared" si="46"/>
        <v>0</v>
      </c>
    </row>
    <row r="332" spans="2:9" ht="15.5" x14ac:dyDescent="0.35">
      <c r="B332" s="7" t="s">
        <v>12</v>
      </c>
      <c r="C332" s="8">
        <v>0.08</v>
      </c>
      <c r="D332" s="21">
        <v>109.4</v>
      </c>
      <c r="E332" s="9">
        <f t="shared" si="45"/>
        <v>8.7520000000000007</v>
      </c>
      <c r="F332" s="20">
        <f t="shared" si="46"/>
        <v>-0.18248175182480342</v>
      </c>
    </row>
    <row r="333" spans="2:9" ht="15.5" x14ac:dyDescent="0.35">
      <c r="B333" s="1"/>
      <c r="C333" s="1"/>
      <c r="D333" s="1"/>
      <c r="E333" s="9">
        <f>SUM(E327:E332)</f>
        <v>117.51962126103128</v>
      </c>
    </row>
    <row r="334" spans="2:9" ht="15.5" x14ac:dyDescent="0.35">
      <c r="B334" s="1"/>
      <c r="C334" s="1"/>
      <c r="D334" s="1"/>
      <c r="E334" s="1"/>
    </row>
    <row r="335" spans="2:9" ht="15.5" x14ac:dyDescent="0.35">
      <c r="B335" s="1"/>
      <c r="C335" s="1"/>
      <c r="D335" s="1"/>
      <c r="E335" s="15">
        <f>E333</f>
        <v>117.51962126103128</v>
      </c>
      <c r="G335" s="12"/>
      <c r="H335" s="13">
        <f>+H329/H328-1</f>
        <v>-3.1824508166417909E-2</v>
      </c>
      <c r="I335" s="13">
        <f>+I329/I328-1</f>
        <v>7.9761154800029432E-2</v>
      </c>
    </row>
    <row r="337" spans="2:9" ht="15.5" x14ac:dyDescent="0.35">
      <c r="B337" s="2" t="s">
        <v>29</v>
      </c>
      <c r="C337" s="1"/>
      <c r="D337" s="1"/>
      <c r="E337" s="1"/>
    </row>
    <row r="338" spans="2:9" ht="15.5" x14ac:dyDescent="0.35">
      <c r="B338" s="14">
        <v>43466</v>
      </c>
      <c r="C338" s="2"/>
      <c r="D338" s="3" t="s">
        <v>0</v>
      </c>
      <c r="E338" s="2"/>
    </row>
    <row r="339" spans="2:9" ht="15.5" x14ac:dyDescent="0.35">
      <c r="B339" s="2"/>
      <c r="C339" s="2"/>
      <c r="D339" s="3">
        <v>2016</v>
      </c>
      <c r="E339" s="2" t="s">
        <v>1</v>
      </c>
      <c r="F339" s="3" t="s">
        <v>28</v>
      </c>
      <c r="H339" s="3" t="s">
        <v>15</v>
      </c>
      <c r="I339" s="3" t="s">
        <v>16</v>
      </c>
    </row>
    <row r="340" spans="2:9" ht="15.5" x14ac:dyDescent="0.35">
      <c r="B340" s="2" t="s">
        <v>3</v>
      </c>
      <c r="C340" s="2" t="s">
        <v>4</v>
      </c>
      <c r="D340" s="3" t="s">
        <v>5</v>
      </c>
      <c r="E340" s="3" t="s">
        <v>13</v>
      </c>
      <c r="F340" s="3" t="s">
        <v>27</v>
      </c>
      <c r="H340" s="4" t="s">
        <v>6</v>
      </c>
      <c r="I340" s="5" t="s">
        <v>6</v>
      </c>
    </row>
    <row r="341" spans="2:9" ht="15.5" x14ac:dyDescent="0.35">
      <c r="B341" s="7" t="s">
        <v>7</v>
      </c>
      <c r="C341" s="8">
        <v>0.27</v>
      </c>
      <c r="D341" s="16">
        <v>117.73320432232775</v>
      </c>
      <c r="E341" s="9">
        <f>D341*C341</f>
        <v>31.787965167028496</v>
      </c>
      <c r="F341" s="20">
        <f>(((D341/D327)-1)*100)</f>
        <v>0</v>
      </c>
    </row>
    <row r="342" spans="2:9" ht="15.5" x14ac:dyDescent="0.35">
      <c r="B342" s="7" t="s">
        <v>8</v>
      </c>
      <c r="C342" s="8">
        <v>0.28000000000000003</v>
      </c>
      <c r="D342" s="18">
        <v>119.13067676150899</v>
      </c>
      <c r="E342" s="9">
        <f t="shared" ref="E342:E346" si="47">D342*C342</f>
        <v>33.356589493222522</v>
      </c>
      <c r="F342" s="20">
        <f t="shared" ref="F342:F346" si="48">(((D342/D328)-1)*100)</f>
        <v>-10.489729714994468</v>
      </c>
      <c r="H342" s="19">
        <f>E335</f>
        <v>117.51962126103128</v>
      </c>
      <c r="I342" s="19">
        <f>H175</f>
        <v>108.28780576057008</v>
      </c>
    </row>
    <row r="343" spans="2:9" ht="15.5" x14ac:dyDescent="0.35">
      <c r="B343" s="7" t="s">
        <v>9</v>
      </c>
      <c r="C343" s="8">
        <v>0.06</v>
      </c>
      <c r="D343" s="16">
        <v>109.9</v>
      </c>
      <c r="E343" s="9">
        <f t="shared" si="47"/>
        <v>6.5940000000000003</v>
      </c>
      <c r="F343" s="20">
        <f t="shared" si="48"/>
        <v>0</v>
      </c>
      <c r="H343" s="19">
        <f>E349</f>
        <v>114.08055466025101</v>
      </c>
      <c r="I343" s="19">
        <f>E349</f>
        <v>114.08055466025101</v>
      </c>
    </row>
    <row r="344" spans="2:9" ht="15.5" x14ac:dyDescent="0.35">
      <c r="B344" s="7" t="s">
        <v>10</v>
      </c>
      <c r="C344" s="8">
        <v>0.14000000000000001</v>
      </c>
      <c r="D344" s="16">
        <v>108.9</v>
      </c>
      <c r="E344" s="9">
        <f t="shared" si="47"/>
        <v>15.246000000000002</v>
      </c>
      <c r="F344" s="20">
        <f t="shared" si="48"/>
        <v>-0.81967213114753079</v>
      </c>
    </row>
    <row r="345" spans="2:9" ht="15.5" x14ac:dyDescent="0.35">
      <c r="B345" s="7" t="s">
        <v>11</v>
      </c>
      <c r="C345" s="8">
        <v>0.17</v>
      </c>
      <c r="D345" s="16">
        <v>108</v>
      </c>
      <c r="E345" s="9">
        <f t="shared" si="47"/>
        <v>18.360000000000003</v>
      </c>
      <c r="F345" s="20">
        <f t="shared" si="48"/>
        <v>3.4482758620689502</v>
      </c>
    </row>
    <row r="346" spans="2:9" ht="15.5" x14ac:dyDescent="0.35">
      <c r="B346" s="7" t="s">
        <v>12</v>
      </c>
      <c r="C346" s="8">
        <v>0.08</v>
      </c>
      <c r="D346" s="21">
        <v>109.2</v>
      </c>
      <c r="E346" s="9">
        <f t="shared" si="47"/>
        <v>8.7360000000000007</v>
      </c>
      <c r="F346" s="20">
        <f t="shared" si="48"/>
        <v>-0.18281535648995151</v>
      </c>
    </row>
    <row r="347" spans="2:9" ht="15.5" x14ac:dyDescent="0.35">
      <c r="B347" s="1"/>
      <c r="C347" s="1"/>
      <c r="D347" s="1"/>
      <c r="E347" s="9">
        <f>SUM(E341:E346)</f>
        <v>114.08055466025101</v>
      </c>
    </row>
    <row r="348" spans="2:9" ht="15.5" x14ac:dyDescent="0.35">
      <c r="B348" s="1"/>
      <c r="C348" s="1"/>
      <c r="D348" s="1"/>
      <c r="E348" s="1"/>
    </row>
    <row r="349" spans="2:9" ht="15.5" x14ac:dyDescent="0.35">
      <c r="B349" s="1"/>
      <c r="C349" s="1"/>
      <c r="D349" s="1"/>
      <c r="E349" s="15">
        <f>E347</f>
        <v>114.08055466025101</v>
      </c>
      <c r="G349" s="12"/>
      <c r="H349" s="13">
        <f>+H343/H342-1</f>
        <v>-2.9263765181318124E-2</v>
      </c>
      <c r="I349" s="13">
        <f>+I343/I342-1</f>
        <v>5.3494009403874943E-2</v>
      </c>
    </row>
    <row r="351" spans="2:9" ht="15.5" x14ac:dyDescent="0.35">
      <c r="B351" s="2" t="s">
        <v>29</v>
      </c>
      <c r="C351" s="1"/>
      <c r="D351" s="1"/>
      <c r="E351" s="1"/>
    </row>
    <row r="352" spans="2:9" ht="15.5" x14ac:dyDescent="0.35">
      <c r="B352" s="14">
        <v>43497</v>
      </c>
      <c r="C352" s="2"/>
      <c r="D352" s="3" t="s">
        <v>0</v>
      </c>
      <c r="E352" s="2"/>
    </row>
    <row r="353" spans="2:9" ht="15.5" x14ac:dyDescent="0.35">
      <c r="B353" s="2"/>
      <c r="C353" s="2"/>
      <c r="D353" s="3">
        <v>2016</v>
      </c>
      <c r="E353" s="2" t="s">
        <v>1</v>
      </c>
      <c r="F353" s="3" t="s">
        <v>28</v>
      </c>
      <c r="H353" s="3" t="s">
        <v>17</v>
      </c>
      <c r="I353" s="3" t="s">
        <v>30</v>
      </c>
    </row>
    <row r="354" spans="2:9" ht="15.5" x14ac:dyDescent="0.35">
      <c r="B354" s="2" t="s">
        <v>3</v>
      </c>
      <c r="C354" s="2" t="s">
        <v>4</v>
      </c>
      <c r="D354" s="3" t="s">
        <v>5</v>
      </c>
      <c r="E354" s="3" t="s">
        <v>13</v>
      </c>
      <c r="F354" s="3" t="s">
        <v>27</v>
      </c>
      <c r="H354" s="4" t="s">
        <v>6</v>
      </c>
      <c r="I354" s="5" t="s">
        <v>6</v>
      </c>
    </row>
    <row r="355" spans="2:9" ht="15.5" x14ac:dyDescent="0.35">
      <c r="B355" s="7" t="s">
        <v>7</v>
      </c>
      <c r="C355" s="8">
        <v>0.27</v>
      </c>
      <c r="D355" s="16">
        <v>117.73320432232775</v>
      </c>
      <c r="E355" s="9">
        <f>D355*C355</f>
        <v>31.787965167028496</v>
      </c>
      <c r="F355" s="20">
        <f>(((D355/D341)-1)*100)</f>
        <v>0</v>
      </c>
    </row>
    <row r="356" spans="2:9" ht="15.5" x14ac:dyDescent="0.35">
      <c r="B356" s="7" t="s">
        <v>8</v>
      </c>
      <c r="C356" s="8">
        <v>0.28000000000000003</v>
      </c>
      <c r="D356" s="18">
        <v>119.22137941318289</v>
      </c>
      <c r="E356" s="9">
        <f t="shared" ref="E356:E360" si="49">D356*C356</f>
        <v>33.381986235691208</v>
      </c>
      <c r="F356" s="20">
        <f t="shared" ref="F356:F360" si="50">(((D356/D342)-1)*100)</f>
        <v>7.6137107703555529E-2</v>
      </c>
      <c r="H356" s="19">
        <f>E349</f>
        <v>114.08055466025101</v>
      </c>
      <c r="I356" s="19">
        <f>H189</f>
        <v>108.00306113860248</v>
      </c>
    </row>
    <row r="357" spans="2:9" ht="15.5" x14ac:dyDescent="0.35">
      <c r="B357" s="7" t="s">
        <v>9</v>
      </c>
      <c r="C357" s="8">
        <v>0.06</v>
      </c>
      <c r="D357" s="16">
        <v>109.9</v>
      </c>
      <c r="E357" s="9">
        <f t="shared" si="49"/>
        <v>6.5940000000000003</v>
      </c>
      <c r="F357" s="20">
        <f t="shared" si="50"/>
        <v>0</v>
      </c>
      <c r="H357" s="19">
        <f>E363</f>
        <v>114.17795140271971</v>
      </c>
      <c r="I357" s="19">
        <f>E363</f>
        <v>114.17795140271971</v>
      </c>
    </row>
    <row r="358" spans="2:9" ht="15.5" x14ac:dyDescent="0.35">
      <c r="B358" s="7" t="s">
        <v>10</v>
      </c>
      <c r="C358" s="8">
        <v>0.14000000000000001</v>
      </c>
      <c r="D358" s="16">
        <v>108.9</v>
      </c>
      <c r="E358" s="9">
        <f t="shared" si="49"/>
        <v>15.246000000000002</v>
      </c>
      <c r="F358" s="20">
        <f t="shared" si="50"/>
        <v>0</v>
      </c>
    </row>
    <row r="359" spans="2:9" ht="15.5" x14ac:dyDescent="0.35">
      <c r="B359" s="7" t="s">
        <v>11</v>
      </c>
      <c r="C359" s="8">
        <v>0.17</v>
      </c>
      <c r="D359" s="16">
        <v>108</v>
      </c>
      <c r="E359" s="9">
        <f t="shared" si="49"/>
        <v>18.360000000000003</v>
      </c>
      <c r="F359" s="20">
        <f t="shared" si="50"/>
        <v>0</v>
      </c>
    </row>
    <row r="360" spans="2:9" ht="15.5" x14ac:dyDescent="0.35">
      <c r="B360" s="7" t="s">
        <v>12</v>
      </c>
      <c r="C360" s="8">
        <v>0.08</v>
      </c>
      <c r="D360" s="21">
        <v>110.1</v>
      </c>
      <c r="E360" s="9">
        <f t="shared" si="49"/>
        <v>8.8079999999999998</v>
      </c>
      <c r="F360" s="20">
        <f t="shared" si="50"/>
        <v>0.82417582417582125</v>
      </c>
    </row>
    <row r="361" spans="2:9" ht="15.5" x14ac:dyDescent="0.35">
      <c r="B361" s="1"/>
      <c r="C361" s="1"/>
      <c r="D361" s="1"/>
      <c r="E361" s="9">
        <f>SUM(E355:E360)</f>
        <v>114.17795140271971</v>
      </c>
    </row>
    <row r="362" spans="2:9" ht="15.5" x14ac:dyDescent="0.35">
      <c r="B362" s="1"/>
      <c r="C362" s="1"/>
      <c r="D362" s="1"/>
      <c r="E362" s="1"/>
    </row>
    <row r="363" spans="2:9" ht="15.5" x14ac:dyDescent="0.35">
      <c r="B363" s="1"/>
      <c r="C363" s="1"/>
      <c r="D363" s="1"/>
      <c r="E363" s="15">
        <f>E361</f>
        <v>114.17795140271971</v>
      </c>
      <c r="G363" s="12"/>
      <c r="H363" s="13">
        <f>+H357/H356-1</f>
        <v>8.5375411049470884E-4</v>
      </c>
      <c r="I363" s="13">
        <f>+I357/I356-1</f>
        <v>5.7173289340316735E-2</v>
      </c>
    </row>
    <row r="365" spans="2:9" ht="15.5" x14ac:dyDescent="0.35">
      <c r="B365" s="2" t="s">
        <v>29</v>
      </c>
      <c r="C365" s="1"/>
      <c r="D365" s="1"/>
      <c r="E365" s="1"/>
    </row>
    <row r="366" spans="2:9" ht="15.5" x14ac:dyDescent="0.35">
      <c r="B366" s="14">
        <v>43525</v>
      </c>
      <c r="C366" s="2"/>
      <c r="D366" s="3" t="s">
        <v>0</v>
      </c>
      <c r="E366" s="2"/>
    </row>
    <row r="367" spans="2:9" ht="15.5" x14ac:dyDescent="0.35">
      <c r="B367" s="2"/>
      <c r="C367" s="2"/>
      <c r="D367" s="3">
        <v>2016</v>
      </c>
      <c r="E367" s="2" t="s">
        <v>1</v>
      </c>
      <c r="F367" s="3" t="s">
        <v>28</v>
      </c>
      <c r="H367" s="3" t="s">
        <v>18</v>
      </c>
      <c r="I367" s="3" t="s">
        <v>31</v>
      </c>
    </row>
    <row r="368" spans="2:9" ht="15.5" x14ac:dyDescent="0.35">
      <c r="B368" s="2" t="s">
        <v>3</v>
      </c>
      <c r="C368" s="2" t="s">
        <v>4</v>
      </c>
      <c r="D368" s="3" t="s">
        <v>5</v>
      </c>
      <c r="E368" s="3" t="s">
        <v>13</v>
      </c>
      <c r="F368" s="3" t="s">
        <v>27</v>
      </c>
      <c r="H368" s="4" t="s">
        <v>6</v>
      </c>
      <c r="I368" s="5" t="s">
        <v>6</v>
      </c>
    </row>
    <row r="369" spans="2:9" ht="15.5" x14ac:dyDescent="0.35">
      <c r="B369" s="7" t="s">
        <v>7</v>
      </c>
      <c r="C369" s="8">
        <v>0.27</v>
      </c>
      <c r="D369" s="16">
        <v>127.15186066811397</v>
      </c>
      <c r="E369" s="9">
        <f>D369*C369</f>
        <v>34.331002380390771</v>
      </c>
      <c r="F369" s="20">
        <f>(((D369/D355)-1)*100)</f>
        <v>8.0000000000000071</v>
      </c>
    </row>
    <row r="370" spans="2:9" ht="15.5" x14ac:dyDescent="0.35">
      <c r="B370" s="7" t="s">
        <v>8</v>
      </c>
      <c r="C370" s="8">
        <v>0.28000000000000003</v>
      </c>
      <c r="D370" s="18">
        <v>127.47532071550604</v>
      </c>
      <c r="E370" s="9">
        <f t="shared" ref="E370:E374" si="51">D370*C370</f>
        <v>35.693089800341696</v>
      </c>
      <c r="F370" s="20">
        <f t="shared" ref="F370:F374" si="52">(((D370/D356)-1)*100)</f>
        <v>6.9232056724638724</v>
      </c>
      <c r="H370" s="19">
        <f>E363</f>
        <v>114.17795140271971</v>
      </c>
      <c r="I370" s="19">
        <f>H203</f>
        <v>109.39162675942602</v>
      </c>
    </row>
    <row r="371" spans="2:9" ht="15.5" x14ac:dyDescent="0.35">
      <c r="B371" s="7" t="s">
        <v>9</v>
      </c>
      <c r="C371" s="8">
        <v>0.06</v>
      </c>
      <c r="D371" s="16">
        <v>110.6</v>
      </c>
      <c r="E371" s="9">
        <f t="shared" si="51"/>
        <v>6.6359999999999992</v>
      </c>
      <c r="F371" s="20">
        <f t="shared" si="52"/>
        <v>0.63694267515923553</v>
      </c>
      <c r="H371" s="19">
        <f>E377</f>
        <v>119.23009218073246</v>
      </c>
      <c r="I371" s="19">
        <f>E377</f>
        <v>119.23009218073246</v>
      </c>
    </row>
    <row r="372" spans="2:9" ht="15.5" x14ac:dyDescent="0.35">
      <c r="B372" s="7" t="s">
        <v>10</v>
      </c>
      <c r="C372" s="8">
        <v>0.14000000000000001</v>
      </c>
      <c r="D372" s="16">
        <v>109.5</v>
      </c>
      <c r="E372" s="9">
        <f t="shared" si="51"/>
        <v>15.330000000000002</v>
      </c>
      <c r="F372" s="20">
        <f t="shared" si="52"/>
        <v>0.55096418732782926</v>
      </c>
    </row>
    <row r="373" spans="2:9" ht="15.5" x14ac:dyDescent="0.35">
      <c r="B373" s="7" t="s">
        <v>11</v>
      </c>
      <c r="C373" s="8">
        <v>0.17</v>
      </c>
      <c r="D373" s="16">
        <v>108</v>
      </c>
      <c r="E373" s="9">
        <f t="shared" si="51"/>
        <v>18.360000000000003</v>
      </c>
      <c r="F373" s="20">
        <f t="shared" si="52"/>
        <v>0</v>
      </c>
    </row>
    <row r="374" spans="2:9" ht="15.5" x14ac:dyDescent="0.35">
      <c r="B374" s="7" t="s">
        <v>12</v>
      </c>
      <c r="C374" s="8">
        <v>0.08</v>
      </c>
      <c r="D374" s="21">
        <v>111</v>
      </c>
      <c r="E374" s="9">
        <f t="shared" si="51"/>
        <v>8.8800000000000008</v>
      </c>
      <c r="F374" s="20">
        <f t="shared" si="52"/>
        <v>0.81743869209809361</v>
      </c>
    </row>
    <row r="375" spans="2:9" ht="15.5" x14ac:dyDescent="0.35">
      <c r="B375" s="1"/>
      <c r="C375" s="1"/>
      <c r="D375" s="1"/>
      <c r="E375" s="9">
        <f>SUM(E369:E374)</f>
        <v>119.23009218073246</v>
      </c>
    </row>
    <row r="376" spans="2:9" ht="15.5" x14ac:dyDescent="0.35">
      <c r="B376" s="1"/>
      <c r="C376" s="1"/>
      <c r="D376" s="1"/>
      <c r="E376" s="1"/>
    </row>
    <row r="377" spans="2:9" ht="15.5" x14ac:dyDescent="0.35">
      <c r="B377" s="1"/>
      <c r="C377" s="1"/>
      <c r="D377" s="1"/>
      <c r="E377" s="15">
        <f>E375</f>
        <v>119.23009218073246</v>
      </c>
      <c r="G377" s="12"/>
      <c r="H377" s="13">
        <f>+H371/H370-1</f>
        <v>4.4247954319947658E-2</v>
      </c>
      <c r="I377" s="13">
        <f>+I371/I370-1</f>
        <v>8.9938011827387809E-2</v>
      </c>
    </row>
    <row r="379" spans="2:9" ht="15.5" x14ac:dyDescent="0.35">
      <c r="B379" s="2" t="s">
        <v>29</v>
      </c>
      <c r="C379" s="1"/>
      <c r="D379" s="1"/>
      <c r="E379" s="1"/>
    </row>
    <row r="380" spans="2:9" ht="15.5" x14ac:dyDescent="0.35">
      <c r="B380" s="14">
        <v>43556</v>
      </c>
      <c r="C380" s="2"/>
      <c r="D380" s="3" t="s">
        <v>0</v>
      </c>
      <c r="E380" s="2"/>
    </row>
    <row r="381" spans="2:9" ht="15.5" x14ac:dyDescent="0.35">
      <c r="B381" s="2"/>
      <c r="C381" s="2"/>
      <c r="D381" s="3">
        <v>2016</v>
      </c>
      <c r="E381" s="2" t="s">
        <v>1</v>
      </c>
      <c r="F381" s="3" t="s">
        <v>28</v>
      </c>
      <c r="H381" s="3" t="s">
        <v>19</v>
      </c>
      <c r="I381" s="3" t="s">
        <v>32</v>
      </c>
    </row>
    <row r="382" spans="2:9" ht="15.5" x14ac:dyDescent="0.35">
      <c r="B382" s="2" t="s">
        <v>3</v>
      </c>
      <c r="C382" s="2" t="s">
        <v>4</v>
      </c>
      <c r="D382" s="3" t="s">
        <v>5</v>
      </c>
      <c r="E382" s="3" t="s">
        <v>13</v>
      </c>
      <c r="F382" s="3" t="s">
        <v>27</v>
      </c>
      <c r="H382" s="4" t="s">
        <v>6</v>
      </c>
      <c r="I382" s="5" t="s">
        <v>6</v>
      </c>
    </row>
    <row r="383" spans="2:9" ht="15.5" x14ac:dyDescent="0.35">
      <c r="B383" s="7" t="s">
        <v>7</v>
      </c>
      <c r="C383" s="8">
        <v>0.27</v>
      </c>
      <c r="D383" s="16">
        <v>127.15186066811397</v>
      </c>
      <c r="E383" s="9">
        <f>D383*C383</f>
        <v>34.331002380390771</v>
      </c>
      <c r="F383" s="20">
        <f>(((D383/D369)-1)*100)</f>
        <v>0</v>
      </c>
    </row>
    <row r="384" spans="2:9" ht="15.5" x14ac:dyDescent="0.35">
      <c r="B384" s="7" t="s">
        <v>8</v>
      </c>
      <c r="C384" s="8">
        <v>0.28000000000000003</v>
      </c>
      <c r="D384" s="18">
        <v>134.88572735726214</v>
      </c>
      <c r="E384" s="9">
        <f t="shared" ref="E384:E388" si="53">D384*C384</f>
        <v>37.768003660033401</v>
      </c>
      <c r="F384" s="20">
        <f t="shared" ref="F384:F388" si="54">(((D384/D370)-1)*100)</f>
        <v>5.8132088628310541</v>
      </c>
      <c r="H384" s="19">
        <f>E377</f>
        <v>119.23009218073246</v>
      </c>
      <c r="I384" s="19">
        <f>H217</f>
        <v>111.1834943683844</v>
      </c>
    </row>
    <row r="385" spans="2:9" ht="15.5" x14ac:dyDescent="0.35">
      <c r="B385" s="7" t="s">
        <v>9</v>
      </c>
      <c r="C385" s="8">
        <v>0.06</v>
      </c>
      <c r="D385" s="16">
        <v>110.6</v>
      </c>
      <c r="E385" s="9">
        <f t="shared" si="53"/>
        <v>6.6359999999999992</v>
      </c>
      <c r="F385" s="20">
        <f t="shared" si="54"/>
        <v>0</v>
      </c>
      <c r="H385" s="19">
        <f>E391</f>
        <v>121.41700604042416</v>
      </c>
      <c r="I385" s="19">
        <f>E391</f>
        <v>121.41700604042416</v>
      </c>
    </row>
    <row r="386" spans="2:9" ht="15.5" x14ac:dyDescent="0.35">
      <c r="B386" s="7" t="s">
        <v>10</v>
      </c>
      <c r="C386" s="8">
        <v>0.14000000000000001</v>
      </c>
      <c r="D386" s="16">
        <v>109.9</v>
      </c>
      <c r="E386" s="9">
        <f t="shared" si="53"/>
        <v>15.386000000000003</v>
      </c>
      <c r="F386" s="20">
        <f t="shared" si="54"/>
        <v>0.36529680365298134</v>
      </c>
    </row>
    <row r="387" spans="2:9" ht="15.5" x14ac:dyDescent="0.35">
      <c r="B387" s="7" t="s">
        <v>11</v>
      </c>
      <c r="C387" s="8">
        <v>0.17</v>
      </c>
      <c r="D387" s="16">
        <v>108</v>
      </c>
      <c r="E387" s="9">
        <f t="shared" si="53"/>
        <v>18.360000000000003</v>
      </c>
      <c r="F387" s="20">
        <f t="shared" si="54"/>
        <v>0</v>
      </c>
    </row>
    <row r="388" spans="2:9" ht="15.5" x14ac:dyDescent="0.35">
      <c r="B388" s="7" t="s">
        <v>12</v>
      </c>
      <c r="C388" s="8">
        <v>0.08</v>
      </c>
      <c r="D388" s="21">
        <v>111.7</v>
      </c>
      <c r="E388" s="9">
        <f t="shared" si="53"/>
        <v>8.9359999999999999</v>
      </c>
      <c r="F388" s="20">
        <f t="shared" si="54"/>
        <v>0.63063063063062419</v>
      </c>
    </row>
    <row r="389" spans="2:9" ht="15.5" x14ac:dyDescent="0.35">
      <c r="B389" s="1"/>
      <c r="C389" s="1"/>
      <c r="D389" s="1"/>
      <c r="E389" s="9">
        <f>SUM(E383:E388)</f>
        <v>121.41700604042416</v>
      </c>
    </row>
    <row r="390" spans="2:9" ht="15.5" x14ac:dyDescent="0.35">
      <c r="B390" s="1"/>
      <c r="C390" s="1"/>
      <c r="D390" s="1"/>
      <c r="E390" s="1"/>
    </row>
    <row r="391" spans="2:9" ht="15.5" x14ac:dyDescent="0.35">
      <c r="B391" s="1"/>
      <c r="C391" s="1"/>
      <c r="D391" s="1"/>
      <c r="E391" s="15">
        <f>E389</f>
        <v>121.41700604042416</v>
      </c>
      <c r="G391" s="12"/>
      <c r="H391" s="13">
        <f>+H385/H384-1</f>
        <v>1.8341962332602435E-2</v>
      </c>
      <c r="I391" s="13">
        <f>+I385/I384-1</f>
        <v>9.2041644582001148E-2</v>
      </c>
    </row>
    <row r="393" spans="2:9" ht="15.5" x14ac:dyDescent="0.35">
      <c r="B393" s="2" t="s">
        <v>29</v>
      </c>
      <c r="C393" s="1"/>
      <c r="D393" s="1"/>
      <c r="E393" s="1"/>
    </row>
    <row r="394" spans="2:9" ht="15.5" x14ac:dyDescent="0.35">
      <c r="B394" s="14">
        <v>43586</v>
      </c>
      <c r="C394" s="2"/>
      <c r="D394" s="3" t="s">
        <v>0</v>
      </c>
      <c r="E394" s="2"/>
    </row>
    <row r="395" spans="2:9" ht="15.5" x14ac:dyDescent="0.35">
      <c r="B395" s="2"/>
      <c r="C395" s="2"/>
      <c r="D395" s="3">
        <v>2016</v>
      </c>
      <c r="E395" s="2" t="s">
        <v>1</v>
      </c>
      <c r="F395" s="3" t="s">
        <v>28</v>
      </c>
      <c r="H395" s="3" t="s">
        <v>20</v>
      </c>
      <c r="I395" s="3" t="s">
        <v>33</v>
      </c>
    </row>
    <row r="396" spans="2:9" ht="15.5" x14ac:dyDescent="0.35">
      <c r="B396" s="2" t="s">
        <v>3</v>
      </c>
      <c r="C396" s="2" t="s">
        <v>4</v>
      </c>
      <c r="D396" s="3" t="s">
        <v>5</v>
      </c>
      <c r="E396" s="3" t="s">
        <v>13</v>
      </c>
      <c r="F396" s="3" t="s">
        <v>27</v>
      </c>
      <c r="H396" s="4" t="s">
        <v>6</v>
      </c>
      <c r="I396" s="5" t="s">
        <v>6</v>
      </c>
    </row>
    <row r="397" spans="2:9" ht="15.5" x14ac:dyDescent="0.35">
      <c r="B397" s="7" t="s">
        <v>7</v>
      </c>
      <c r="C397" s="8">
        <v>0.27</v>
      </c>
      <c r="D397" s="16">
        <v>127.15186066811397</v>
      </c>
      <c r="E397" s="9">
        <f>D397*C397</f>
        <v>34.331002380390771</v>
      </c>
      <c r="F397" s="20">
        <f>(((D397/D383)-1)*100)</f>
        <v>0</v>
      </c>
    </row>
    <row r="398" spans="2:9" ht="15.5" x14ac:dyDescent="0.35">
      <c r="B398" s="7" t="s">
        <v>8</v>
      </c>
      <c r="C398" s="8">
        <v>0.28000000000000003</v>
      </c>
      <c r="D398" s="18">
        <v>135</v>
      </c>
      <c r="E398" s="9">
        <f t="shared" ref="E398:E402" si="55">D398*C398</f>
        <v>37.800000000000004</v>
      </c>
      <c r="F398" s="20">
        <f t="shared" ref="F398:F402" si="56">(((D398/D384)-1)*100)</f>
        <v>8.4718112862458561E-2</v>
      </c>
      <c r="H398" s="19">
        <f>E391</f>
        <v>121.41700604042416</v>
      </c>
      <c r="I398" s="19">
        <f>H231</f>
        <v>112.75390217403691</v>
      </c>
    </row>
    <row r="399" spans="2:9" ht="15.5" x14ac:dyDescent="0.35">
      <c r="B399" s="7" t="s">
        <v>9</v>
      </c>
      <c r="C399" s="8">
        <v>0.06</v>
      </c>
      <c r="D399" s="16">
        <v>110.6</v>
      </c>
      <c r="E399" s="9">
        <f t="shared" si="55"/>
        <v>6.6359999999999992</v>
      </c>
      <c r="F399" s="20">
        <f t="shared" si="56"/>
        <v>0</v>
      </c>
      <c r="H399" s="19">
        <f>E405</f>
        <v>121.50100238039079</v>
      </c>
      <c r="I399" s="19">
        <f>E405</f>
        <v>121.50100238039079</v>
      </c>
    </row>
    <row r="400" spans="2:9" ht="15.5" x14ac:dyDescent="0.35">
      <c r="B400" s="7" t="s">
        <v>10</v>
      </c>
      <c r="C400" s="8">
        <v>0.14000000000000001</v>
      </c>
      <c r="D400" s="16">
        <v>110.1</v>
      </c>
      <c r="E400" s="9">
        <f t="shared" si="55"/>
        <v>15.414000000000001</v>
      </c>
      <c r="F400" s="20">
        <f t="shared" si="56"/>
        <v>0.18198362147405778</v>
      </c>
    </row>
    <row r="401" spans="2:9" ht="15.5" x14ac:dyDescent="0.35">
      <c r="B401" s="7" t="s">
        <v>11</v>
      </c>
      <c r="C401" s="8">
        <v>0.17</v>
      </c>
      <c r="D401" s="16">
        <v>108</v>
      </c>
      <c r="E401" s="9">
        <f t="shared" si="55"/>
        <v>18.360000000000003</v>
      </c>
      <c r="F401" s="20">
        <f t="shared" si="56"/>
        <v>0</v>
      </c>
    </row>
    <row r="402" spans="2:9" ht="15.5" x14ac:dyDescent="0.35">
      <c r="B402" s="7" t="s">
        <v>12</v>
      </c>
      <c r="C402" s="8">
        <v>0.08</v>
      </c>
      <c r="D402" s="16">
        <v>112</v>
      </c>
      <c r="E402" s="9">
        <f t="shared" si="55"/>
        <v>8.9600000000000009</v>
      </c>
      <c r="F402" s="20">
        <f t="shared" si="56"/>
        <v>0.26857654431513556</v>
      </c>
    </row>
    <row r="403" spans="2:9" ht="15.5" x14ac:dyDescent="0.35">
      <c r="B403" s="1"/>
      <c r="C403" s="1"/>
      <c r="D403" s="1"/>
      <c r="E403" s="9">
        <f>SUM(E397:E402)</f>
        <v>121.50100238039079</v>
      </c>
    </row>
    <row r="404" spans="2:9" ht="15.5" x14ac:dyDescent="0.35">
      <c r="B404" s="1"/>
      <c r="C404" s="1"/>
      <c r="D404" s="1"/>
      <c r="E404" s="1"/>
    </row>
    <row r="405" spans="2:9" ht="15.5" x14ac:dyDescent="0.35">
      <c r="B405" s="1"/>
      <c r="C405" s="1"/>
      <c r="D405" s="1"/>
      <c r="E405" s="15">
        <f>E403</f>
        <v>121.50100238039079</v>
      </c>
      <c r="G405" s="12"/>
      <c r="H405" s="13">
        <f>+H399/H398-1</f>
        <v>6.9180045453154371E-4</v>
      </c>
      <c r="I405" s="13">
        <f>+I399/I398-1</f>
        <v>7.7576917851167826E-2</v>
      </c>
    </row>
    <row r="407" spans="2:9" ht="15.5" x14ac:dyDescent="0.35">
      <c r="B407" s="2" t="s">
        <v>29</v>
      </c>
      <c r="C407" s="1"/>
      <c r="D407" s="1"/>
      <c r="E407" s="1"/>
    </row>
    <row r="408" spans="2:9" ht="15.5" x14ac:dyDescent="0.35">
      <c r="B408" s="14">
        <v>43617</v>
      </c>
      <c r="C408" s="2"/>
      <c r="D408" s="3" t="s">
        <v>0</v>
      </c>
      <c r="E408" s="2"/>
    </row>
    <row r="409" spans="2:9" ht="15.5" x14ac:dyDescent="0.35">
      <c r="B409" s="2"/>
      <c r="C409" s="2"/>
      <c r="D409" s="3">
        <v>2016</v>
      </c>
      <c r="E409" s="2" t="s">
        <v>1</v>
      </c>
      <c r="F409" s="3" t="s">
        <v>28</v>
      </c>
      <c r="H409" s="3" t="s">
        <v>21</v>
      </c>
      <c r="I409" s="3" t="s">
        <v>42</v>
      </c>
    </row>
    <row r="410" spans="2:9" ht="15.5" x14ac:dyDescent="0.35">
      <c r="B410" s="2" t="s">
        <v>3</v>
      </c>
      <c r="C410" s="2" t="s">
        <v>4</v>
      </c>
      <c r="D410" s="3" t="s">
        <v>5</v>
      </c>
      <c r="E410" s="3" t="s">
        <v>13</v>
      </c>
      <c r="F410" s="3" t="s">
        <v>27</v>
      </c>
      <c r="H410" s="4" t="s">
        <v>6</v>
      </c>
      <c r="I410" s="5" t="s">
        <v>6</v>
      </c>
    </row>
    <row r="411" spans="2:9" ht="15.5" x14ac:dyDescent="0.35">
      <c r="B411" s="7" t="s">
        <v>7</v>
      </c>
      <c r="C411" s="8">
        <v>0.27</v>
      </c>
      <c r="D411" s="16">
        <v>127.15186066811397</v>
      </c>
      <c r="E411" s="9">
        <f>D411*C411</f>
        <v>34.331002380390771</v>
      </c>
      <c r="F411" s="20">
        <f>(((D411/D397)-1)*100)</f>
        <v>0</v>
      </c>
    </row>
    <row r="412" spans="2:9" ht="15.5" x14ac:dyDescent="0.35">
      <c r="B412" s="7" t="s">
        <v>8</v>
      </c>
      <c r="C412" s="8">
        <v>0.28000000000000003</v>
      </c>
      <c r="D412" s="18">
        <v>138</v>
      </c>
      <c r="E412" s="9">
        <f t="shared" ref="E412:E416" si="57">D412*C412</f>
        <v>38.64</v>
      </c>
      <c r="F412" s="20">
        <f t="shared" ref="F412:F416" si="58">(((D412/D398)-1)*100)</f>
        <v>2.2222222222222143</v>
      </c>
      <c r="H412" s="19">
        <f>E405</f>
        <v>121.50100238039079</v>
      </c>
      <c r="I412" s="19">
        <f>H245</f>
        <v>115.23862528387528</v>
      </c>
    </row>
    <row r="413" spans="2:9" ht="15.5" x14ac:dyDescent="0.35">
      <c r="B413" s="7" t="s">
        <v>9</v>
      </c>
      <c r="C413" s="8">
        <v>0.06</v>
      </c>
      <c r="D413" s="16">
        <v>110.6</v>
      </c>
      <c r="E413" s="9">
        <f t="shared" si="57"/>
        <v>6.6359999999999992</v>
      </c>
      <c r="F413" s="20">
        <f t="shared" si="58"/>
        <v>0</v>
      </c>
      <c r="H413" s="19">
        <f>E419</f>
        <v>122.31700238039078</v>
      </c>
      <c r="I413" s="19">
        <f>E419</f>
        <v>122.31700238039078</v>
      </c>
    </row>
    <row r="414" spans="2:9" ht="15.5" x14ac:dyDescent="0.35">
      <c r="B414" s="7" t="s">
        <v>10</v>
      </c>
      <c r="C414" s="8">
        <v>0.14000000000000001</v>
      </c>
      <c r="D414" s="16">
        <v>109.7</v>
      </c>
      <c r="E414" s="9">
        <f t="shared" si="57"/>
        <v>15.358000000000002</v>
      </c>
      <c r="F414" s="20">
        <f t="shared" si="58"/>
        <v>-0.36330608537692433</v>
      </c>
    </row>
    <row r="415" spans="2:9" ht="15.5" x14ac:dyDescent="0.35">
      <c r="B415" s="7" t="s">
        <v>11</v>
      </c>
      <c r="C415" s="8">
        <v>0.17</v>
      </c>
      <c r="D415" s="16">
        <v>108</v>
      </c>
      <c r="E415" s="9">
        <f t="shared" si="57"/>
        <v>18.360000000000003</v>
      </c>
      <c r="F415" s="20">
        <f t="shared" si="58"/>
        <v>0</v>
      </c>
    </row>
    <row r="416" spans="2:9" ht="15.5" x14ac:dyDescent="0.35">
      <c r="B416" s="7" t="s">
        <v>12</v>
      </c>
      <c r="C416" s="8">
        <v>0.08</v>
      </c>
      <c r="D416" s="16">
        <v>112.4</v>
      </c>
      <c r="E416" s="9">
        <f t="shared" si="57"/>
        <v>8.9920000000000009</v>
      </c>
      <c r="F416" s="20">
        <f t="shared" si="58"/>
        <v>0.35714285714285587</v>
      </c>
    </row>
    <row r="417" spans="2:9" ht="15.5" x14ac:dyDescent="0.35">
      <c r="B417" s="1"/>
      <c r="C417" s="1"/>
      <c r="D417" s="1"/>
      <c r="E417" s="9">
        <f>SUM(E411:E416)</f>
        <v>122.31700238039078</v>
      </c>
    </row>
    <row r="418" spans="2:9" ht="15.5" x14ac:dyDescent="0.35">
      <c r="B418" s="1"/>
      <c r="C418" s="1"/>
      <c r="D418" s="1"/>
      <c r="E418" s="1"/>
    </row>
    <row r="419" spans="2:9" ht="15.5" x14ac:dyDescent="0.35">
      <c r="B419" s="1"/>
      <c r="C419" s="1"/>
      <c r="D419" s="1"/>
      <c r="E419" s="15">
        <f>E417</f>
        <v>122.31700238039078</v>
      </c>
      <c r="G419" s="12"/>
      <c r="H419" s="13">
        <f>+H413/H412-1</f>
        <v>6.7159939754677378E-3</v>
      </c>
      <c r="I419" s="13">
        <f>+I413/I412-1</f>
        <v>6.1423650959726794E-2</v>
      </c>
    </row>
    <row r="421" spans="2:9" ht="15.5" x14ac:dyDescent="0.35">
      <c r="B421" s="2" t="s">
        <v>29</v>
      </c>
      <c r="C421" s="1"/>
      <c r="D421" s="1"/>
      <c r="E421" s="1"/>
    </row>
    <row r="422" spans="2:9" ht="15.5" x14ac:dyDescent="0.35">
      <c r="B422" s="14">
        <v>43647</v>
      </c>
      <c r="C422" s="2"/>
      <c r="D422" s="3" t="s">
        <v>0</v>
      </c>
      <c r="E422" s="2"/>
    </row>
    <row r="423" spans="2:9" ht="15.5" x14ac:dyDescent="0.35">
      <c r="B423" s="2"/>
      <c r="C423" s="2"/>
      <c r="D423" s="3">
        <v>2016</v>
      </c>
      <c r="E423" s="2" t="s">
        <v>1</v>
      </c>
      <c r="F423" s="3" t="s">
        <v>28</v>
      </c>
      <c r="H423" s="3" t="s">
        <v>22</v>
      </c>
      <c r="I423" s="3" t="s">
        <v>36</v>
      </c>
    </row>
    <row r="424" spans="2:9" ht="15.5" x14ac:dyDescent="0.35">
      <c r="B424" s="2" t="s">
        <v>3</v>
      </c>
      <c r="C424" s="2" t="s">
        <v>4</v>
      </c>
      <c r="D424" s="3" t="s">
        <v>5</v>
      </c>
      <c r="E424" s="3" t="s">
        <v>13</v>
      </c>
      <c r="F424" s="3" t="s">
        <v>27</v>
      </c>
      <c r="H424" s="4" t="s">
        <v>6</v>
      </c>
      <c r="I424" s="5" t="s">
        <v>6</v>
      </c>
    </row>
    <row r="425" spans="2:9" ht="15.5" x14ac:dyDescent="0.35">
      <c r="B425" s="7" t="s">
        <v>7</v>
      </c>
      <c r="C425" s="8">
        <v>0.27</v>
      </c>
      <c r="D425" s="16">
        <v>127.15186066811397</v>
      </c>
      <c r="E425" s="9">
        <f>D425*C425</f>
        <v>34.331002380390771</v>
      </c>
      <c r="F425" s="20">
        <f>(((D425/D411)-1)*100)</f>
        <v>0</v>
      </c>
    </row>
    <row r="426" spans="2:9" ht="15.5" x14ac:dyDescent="0.35">
      <c r="B426" s="7" t="s">
        <v>8</v>
      </c>
      <c r="C426" s="8">
        <v>0.28000000000000003</v>
      </c>
      <c r="D426" s="18">
        <v>131.20138564626907</v>
      </c>
      <c r="E426" s="9">
        <f t="shared" ref="E426:E430" si="59">D426*C426</f>
        <v>36.736387980955342</v>
      </c>
      <c r="F426" s="20">
        <f t="shared" ref="F426:F430" si="60">(((D426/D412)-1)*100)</f>
        <v>-4.9265321403847313</v>
      </c>
      <c r="H426" s="19">
        <f>E419</f>
        <v>122.31700238039078</v>
      </c>
      <c r="I426" s="19">
        <f>H259</f>
        <v>116.12494058806115</v>
      </c>
    </row>
    <row r="427" spans="2:9" ht="15.5" x14ac:dyDescent="0.35">
      <c r="B427" s="7" t="s">
        <v>9</v>
      </c>
      <c r="C427" s="8">
        <v>0.06</v>
      </c>
      <c r="D427" s="16">
        <v>110.6</v>
      </c>
      <c r="E427" s="9">
        <f t="shared" si="59"/>
        <v>6.6359999999999992</v>
      </c>
      <c r="F427" s="20">
        <f t="shared" si="60"/>
        <v>0</v>
      </c>
      <c r="H427" s="19">
        <f>E433</f>
        <v>120.64139036134611</v>
      </c>
      <c r="I427" s="19">
        <f>E433</f>
        <v>120.64139036134611</v>
      </c>
    </row>
    <row r="428" spans="2:9" ht="15.5" x14ac:dyDescent="0.35">
      <c r="B428" s="7" t="s">
        <v>10</v>
      </c>
      <c r="C428" s="8">
        <v>0.14000000000000001</v>
      </c>
      <c r="D428" s="16">
        <v>111.1</v>
      </c>
      <c r="E428" s="9">
        <f t="shared" si="59"/>
        <v>15.554</v>
      </c>
      <c r="F428" s="20">
        <f t="shared" si="60"/>
        <v>1.2762078395624377</v>
      </c>
    </row>
    <row r="429" spans="2:9" ht="15.5" x14ac:dyDescent="0.35">
      <c r="B429" s="7" t="s">
        <v>11</v>
      </c>
      <c r="C429" s="8">
        <v>0.17</v>
      </c>
      <c r="D429" s="16">
        <v>108</v>
      </c>
      <c r="E429" s="9">
        <f t="shared" si="59"/>
        <v>18.360000000000003</v>
      </c>
      <c r="F429" s="20">
        <f t="shared" si="60"/>
        <v>0</v>
      </c>
    </row>
    <row r="430" spans="2:9" ht="15.5" x14ac:dyDescent="0.35">
      <c r="B430" s="7" t="s">
        <v>12</v>
      </c>
      <c r="C430" s="8">
        <v>0.08</v>
      </c>
      <c r="D430" s="16">
        <v>112.8</v>
      </c>
      <c r="E430" s="9">
        <f t="shared" si="59"/>
        <v>9.0239999999999991</v>
      </c>
      <c r="F430" s="20">
        <f t="shared" si="60"/>
        <v>0.35587188612098419</v>
      </c>
    </row>
    <row r="431" spans="2:9" ht="15.5" x14ac:dyDescent="0.35">
      <c r="B431" s="1"/>
      <c r="C431" s="1"/>
      <c r="D431" s="1"/>
      <c r="E431" s="9">
        <f>SUM(E425:E430)</f>
        <v>120.64139036134611</v>
      </c>
    </row>
    <row r="432" spans="2:9" ht="15.5" x14ac:dyDescent="0.35">
      <c r="B432" s="1"/>
      <c r="C432" s="1"/>
      <c r="D432" s="1"/>
      <c r="E432" s="1"/>
    </row>
    <row r="433" spans="2:9" ht="15.5" x14ac:dyDescent="0.35">
      <c r="B433" s="1"/>
      <c r="C433" s="1"/>
      <c r="D433" s="1"/>
      <c r="E433" s="15">
        <f>E431</f>
        <v>120.64139036134611</v>
      </c>
      <c r="G433" s="12"/>
      <c r="H433" s="13">
        <f>+H427/H426-1</f>
        <v>-1.3698929718974906E-2</v>
      </c>
      <c r="I433" s="13">
        <f>+I427/I426-1</f>
        <v>3.8893021175412379E-2</v>
      </c>
    </row>
    <row r="435" spans="2:9" ht="15.5" x14ac:dyDescent="0.35">
      <c r="B435" s="2" t="s">
        <v>29</v>
      </c>
      <c r="C435" s="1"/>
      <c r="D435" s="1"/>
      <c r="E435" s="1"/>
    </row>
    <row r="436" spans="2:9" ht="15.5" x14ac:dyDescent="0.35">
      <c r="B436" s="14">
        <v>43678</v>
      </c>
      <c r="C436" s="2"/>
      <c r="D436" s="3" t="s">
        <v>0</v>
      </c>
      <c r="E436" s="2"/>
    </row>
    <row r="437" spans="2:9" ht="15.5" x14ac:dyDescent="0.35">
      <c r="B437" s="2"/>
      <c r="C437" s="2"/>
      <c r="D437" s="3">
        <v>2016</v>
      </c>
      <c r="E437" s="2" t="s">
        <v>1</v>
      </c>
      <c r="F437" s="3" t="s">
        <v>28</v>
      </c>
      <c r="H437" s="3" t="s">
        <v>23</v>
      </c>
      <c r="I437" s="3" t="s">
        <v>39</v>
      </c>
    </row>
    <row r="438" spans="2:9" ht="15.5" x14ac:dyDescent="0.35">
      <c r="B438" s="2" t="s">
        <v>3</v>
      </c>
      <c r="C438" s="2" t="s">
        <v>4</v>
      </c>
      <c r="D438" s="3" t="s">
        <v>5</v>
      </c>
      <c r="E438" s="3" t="s">
        <v>13</v>
      </c>
      <c r="F438" s="3" t="s">
        <v>27</v>
      </c>
      <c r="H438" s="4" t="s">
        <v>6</v>
      </c>
      <c r="I438" s="5" t="s">
        <v>6</v>
      </c>
    </row>
    <row r="439" spans="2:9" ht="15.5" x14ac:dyDescent="0.35">
      <c r="B439" s="7" t="s">
        <v>7</v>
      </c>
      <c r="C439" s="8">
        <v>0.27</v>
      </c>
      <c r="D439" s="16">
        <v>127.15186066811397</v>
      </c>
      <c r="E439" s="9">
        <f>D439*C439</f>
        <v>34.331002380390771</v>
      </c>
      <c r="F439" s="20">
        <f>(((D439/D425)-1)*100)</f>
        <v>0</v>
      </c>
    </row>
    <row r="440" spans="2:9" ht="15.5" x14ac:dyDescent="0.35">
      <c r="B440" s="7" t="s">
        <v>8</v>
      </c>
      <c r="C440" s="8">
        <v>0.28000000000000003</v>
      </c>
      <c r="D440" s="18">
        <v>129.99594740552322</v>
      </c>
      <c r="E440" s="9">
        <f t="shared" ref="E440:E444" si="61">D440*C440</f>
        <v>36.398865273546505</v>
      </c>
      <c r="F440" s="20">
        <f t="shared" ref="F440:F444" si="62">(((D440/D426)-1)*100)</f>
        <v>-0.91876944348424638</v>
      </c>
      <c r="H440" s="19">
        <f>E433</f>
        <v>120.64139036134611</v>
      </c>
      <c r="I440" s="19">
        <f>H273</f>
        <v>116.45935361818638</v>
      </c>
    </row>
    <row r="441" spans="2:9" ht="15.5" x14ac:dyDescent="0.35">
      <c r="B441" s="7" t="s">
        <v>9</v>
      </c>
      <c r="C441" s="8">
        <v>0.06</v>
      </c>
      <c r="D441" s="16">
        <v>113.1</v>
      </c>
      <c r="E441" s="9">
        <f t="shared" si="61"/>
        <v>6.7859999999999996</v>
      </c>
      <c r="F441" s="20">
        <f t="shared" si="62"/>
        <v>2.2603978300180794</v>
      </c>
      <c r="H441" s="19">
        <f>E447</f>
        <v>120.64586765393729</v>
      </c>
      <c r="I441" s="19">
        <f>E447</f>
        <v>120.64586765393729</v>
      </c>
    </row>
    <row r="442" spans="2:9" ht="15.5" x14ac:dyDescent="0.35">
      <c r="B442" s="7" t="s">
        <v>10</v>
      </c>
      <c r="C442" s="8">
        <v>0.14000000000000001</v>
      </c>
      <c r="D442" s="16">
        <v>112.3</v>
      </c>
      <c r="E442" s="9">
        <f t="shared" si="61"/>
        <v>15.722000000000001</v>
      </c>
      <c r="F442" s="20">
        <f t="shared" si="62"/>
        <v>1.080108010801073</v>
      </c>
    </row>
    <row r="443" spans="2:9" ht="15.5" x14ac:dyDescent="0.35">
      <c r="B443" s="7" t="s">
        <v>11</v>
      </c>
      <c r="C443" s="8">
        <v>0.17</v>
      </c>
      <c r="D443" s="16">
        <v>108</v>
      </c>
      <c r="E443" s="9">
        <f t="shared" si="61"/>
        <v>18.360000000000003</v>
      </c>
      <c r="F443" s="20">
        <f t="shared" si="62"/>
        <v>0</v>
      </c>
    </row>
    <row r="444" spans="2:9" ht="15.5" x14ac:dyDescent="0.35">
      <c r="B444" s="7" t="s">
        <v>12</v>
      </c>
      <c r="C444" s="8">
        <v>0.08</v>
      </c>
      <c r="D444" s="16">
        <v>113.1</v>
      </c>
      <c r="E444" s="9">
        <f t="shared" si="61"/>
        <v>9.048</v>
      </c>
      <c r="F444" s="20">
        <f t="shared" si="62"/>
        <v>0.26595744680850686</v>
      </c>
    </row>
    <row r="445" spans="2:9" ht="15.5" x14ac:dyDescent="0.35">
      <c r="B445" s="1"/>
      <c r="C445" s="1"/>
      <c r="D445" s="1"/>
      <c r="E445" s="9">
        <f>SUM(E439:E444)</f>
        <v>120.64586765393729</v>
      </c>
    </row>
    <row r="446" spans="2:9" ht="15.5" x14ac:dyDescent="0.35">
      <c r="B446" s="1"/>
      <c r="C446" s="1"/>
      <c r="D446" s="1"/>
      <c r="E446" s="1"/>
    </row>
    <row r="447" spans="2:9" ht="15.5" x14ac:dyDescent="0.35">
      <c r="B447" s="1"/>
      <c r="C447" s="1"/>
      <c r="D447" s="1"/>
      <c r="E447" s="15">
        <f>E445</f>
        <v>120.64586765393729</v>
      </c>
      <c r="G447" s="12"/>
      <c r="H447" s="13">
        <f>+H441/H440-1</f>
        <v>3.7112408749262471E-5</v>
      </c>
      <c r="I447" s="13">
        <f>+I441/I440-1</f>
        <v>3.5948285008316816E-2</v>
      </c>
    </row>
    <row r="449" spans="2:11" ht="15.5" x14ac:dyDescent="0.35">
      <c r="B449" s="2" t="s">
        <v>29</v>
      </c>
      <c r="C449" s="1"/>
      <c r="D449" s="1"/>
      <c r="E449" s="1"/>
    </row>
    <row r="450" spans="2:11" ht="15.5" x14ac:dyDescent="0.35">
      <c r="B450" s="14">
        <v>43709</v>
      </c>
      <c r="C450" s="2"/>
      <c r="D450" s="3" t="s">
        <v>0</v>
      </c>
      <c r="E450" s="2"/>
    </row>
    <row r="451" spans="2:11" ht="15.5" x14ac:dyDescent="0.35">
      <c r="B451" s="2"/>
      <c r="C451" s="2"/>
      <c r="D451" s="3">
        <v>2016</v>
      </c>
      <c r="E451" s="2" t="s">
        <v>1</v>
      </c>
      <c r="F451" s="3" t="s">
        <v>28</v>
      </c>
      <c r="H451" s="3" t="s">
        <v>24</v>
      </c>
      <c r="I451" s="3" t="s">
        <v>37</v>
      </c>
    </row>
    <row r="452" spans="2:11" ht="15.5" x14ac:dyDescent="0.35">
      <c r="B452" s="2" t="s">
        <v>3</v>
      </c>
      <c r="C452" s="2" t="s">
        <v>4</v>
      </c>
      <c r="D452" s="3" t="s">
        <v>5</v>
      </c>
      <c r="E452" s="3" t="s">
        <v>13</v>
      </c>
      <c r="F452" s="3" t="s">
        <v>27</v>
      </c>
      <c r="H452" s="4" t="s">
        <v>6</v>
      </c>
      <c r="I452" s="5" t="s">
        <v>6</v>
      </c>
    </row>
    <row r="453" spans="2:11" ht="15.5" x14ac:dyDescent="0.35">
      <c r="B453" s="7" t="s">
        <v>7</v>
      </c>
      <c r="C453" s="8">
        <v>0.27</v>
      </c>
      <c r="D453" s="16">
        <v>127.15186066811397</v>
      </c>
      <c r="E453" s="9">
        <f>D453*C453</f>
        <v>34.331002380390771</v>
      </c>
      <c r="F453" s="20">
        <f>(((D453/D439)-1)*100)</f>
        <v>0</v>
      </c>
    </row>
    <row r="454" spans="2:11" ht="15.5" x14ac:dyDescent="0.35">
      <c r="B454" s="7" t="s">
        <v>8</v>
      </c>
      <c r="C454" s="8">
        <v>0.28000000000000003</v>
      </c>
      <c r="D454" s="18">
        <v>132.35421634904415</v>
      </c>
      <c r="E454" s="9">
        <f t="shared" ref="E454:E458" si="63">D454*C454</f>
        <v>37.059180577732363</v>
      </c>
      <c r="F454" s="20">
        <f t="shared" ref="F454:F458" si="64">(((D454/D440)-1)*100)</f>
        <v>1.8141095861736956</v>
      </c>
      <c r="H454" s="19">
        <f>E447</f>
        <v>120.64586765393729</v>
      </c>
      <c r="I454" s="19">
        <f>H287</f>
        <v>116.68435361818639</v>
      </c>
      <c r="K454" s="19"/>
    </row>
    <row r="455" spans="2:11" ht="15.5" x14ac:dyDescent="0.35">
      <c r="B455" s="7" t="s">
        <v>9</v>
      </c>
      <c r="C455" s="8">
        <v>0.06</v>
      </c>
      <c r="D455" s="16">
        <v>109.1</v>
      </c>
      <c r="E455" s="9">
        <f t="shared" si="63"/>
        <v>6.5459999999999994</v>
      </c>
      <c r="F455" s="20">
        <f t="shared" si="64"/>
        <v>-3.536693191865603</v>
      </c>
      <c r="H455" s="19">
        <f>E461</f>
        <v>121.34218295812315</v>
      </c>
      <c r="I455" s="19">
        <f>E461</f>
        <v>121.34218295812315</v>
      </c>
      <c r="K455" s="19"/>
    </row>
    <row r="456" spans="2:11" ht="15.5" x14ac:dyDescent="0.35">
      <c r="B456" s="7" t="s">
        <v>10</v>
      </c>
      <c r="C456" s="8">
        <v>0.14000000000000001</v>
      </c>
      <c r="D456" s="16">
        <v>114.1</v>
      </c>
      <c r="E456" s="9">
        <f t="shared" si="63"/>
        <v>15.974</v>
      </c>
      <c r="F456" s="20">
        <f t="shared" si="64"/>
        <v>1.6028495102404339</v>
      </c>
      <c r="K456" s="19"/>
    </row>
    <row r="457" spans="2:11" ht="15.5" x14ac:dyDescent="0.35">
      <c r="B457" s="7" t="s">
        <v>11</v>
      </c>
      <c r="C457" s="8">
        <v>0.17</v>
      </c>
      <c r="D457" s="16">
        <v>108</v>
      </c>
      <c r="E457" s="9">
        <f t="shared" si="63"/>
        <v>18.360000000000003</v>
      </c>
      <c r="F457" s="20">
        <f t="shared" si="64"/>
        <v>0</v>
      </c>
      <c r="K457" s="19"/>
    </row>
    <row r="458" spans="2:11" ht="15.5" x14ac:dyDescent="0.35">
      <c r="B458" s="7" t="s">
        <v>12</v>
      </c>
      <c r="C458" s="8">
        <v>0.08</v>
      </c>
      <c r="D458" s="16">
        <v>113.4</v>
      </c>
      <c r="E458" s="9">
        <f t="shared" si="63"/>
        <v>9.072000000000001</v>
      </c>
      <c r="F458" s="20">
        <f t="shared" si="64"/>
        <v>0.26525198938993633</v>
      </c>
      <c r="K458" s="19"/>
    </row>
    <row r="459" spans="2:11" ht="15.5" x14ac:dyDescent="0.35">
      <c r="B459" s="1"/>
      <c r="C459" s="1"/>
      <c r="D459" s="1"/>
      <c r="E459" s="9">
        <f>SUM(E453:E458)</f>
        <v>121.34218295812315</v>
      </c>
    </row>
    <row r="460" spans="2:11" ht="15.5" x14ac:dyDescent="0.35">
      <c r="B460" s="1"/>
      <c r="C460" s="1"/>
      <c r="D460" s="1"/>
      <c r="E460" s="1"/>
    </row>
    <row r="461" spans="2:11" ht="15.5" x14ac:dyDescent="0.35">
      <c r="B461" s="1"/>
      <c r="C461" s="1"/>
      <c r="D461" s="1"/>
      <c r="E461" s="15">
        <f>E459</f>
        <v>121.34218295812315</v>
      </c>
      <c r="G461" s="12"/>
      <c r="H461" s="13">
        <f>+H455/H454-1</f>
        <v>5.7715636492678968E-3</v>
      </c>
      <c r="I461" s="13">
        <f>+I455/I454-1</f>
        <v>3.991819978861999E-2</v>
      </c>
    </row>
    <row r="463" spans="2:11" ht="15.5" x14ac:dyDescent="0.35">
      <c r="B463" s="2" t="s">
        <v>29</v>
      </c>
      <c r="C463" s="1"/>
      <c r="D463" s="1"/>
      <c r="E463" s="1"/>
    </row>
    <row r="464" spans="2:11" ht="15.5" x14ac:dyDescent="0.35">
      <c r="B464" s="14">
        <v>43739</v>
      </c>
      <c r="C464" s="2"/>
      <c r="D464" s="3" t="s">
        <v>0</v>
      </c>
      <c r="E464" s="2"/>
    </row>
    <row r="465" spans="2:9" ht="15.5" x14ac:dyDescent="0.35">
      <c r="B465" s="2"/>
      <c r="C465" s="2"/>
      <c r="D465" s="3">
        <v>2016</v>
      </c>
      <c r="E465" s="2" t="s">
        <v>1</v>
      </c>
      <c r="F465" s="3" t="s">
        <v>28</v>
      </c>
      <c r="H465" s="3" t="s">
        <v>25</v>
      </c>
      <c r="I465" s="3" t="s">
        <v>38</v>
      </c>
    </row>
    <row r="466" spans="2:9" ht="15.5" x14ac:dyDescent="0.35">
      <c r="B466" s="2" t="s">
        <v>3</v>
      </c>
      <c r="C466" s="2" t="s">
        <v>4</v>
      </c>
      <c r="D466" s="3" t="s">
        <v>5</v>
      </c>
      <c r="E466" s="3" t="s">
        <v>13</v>
      </c>
      <c r="F466" s="3" t="s">
        <v>27</v>
      </c>
      <c r="H466" s="4" t="s">
        <v>6</v>
      </c>
      <c r="I466" s="5" t="s">
        <v>6</v>
      </c>
    </row>
    <row r="467" spans="2:9" ht="15.5" x14ac:dyDescent="0.35">
      <c r="B467" s="7" t="s">
        <v>7</v>
      </c>
      <c r="C467" s="8">
        <v>0.27</v>
      </c>
      <c r="D467" s="16">
        <v>127.15186066811397</v>
      </c>
      <c r="E467" s="9">
        <f>D467*C467</f>
        <v>34.331002380390771</v>
      </c>
      <c r="F467" s="20">
        <f>(((D467/D453)-1)*100)</f>
        <v>0</v>
      </c>
    </row>
    <row r="468" spans="2:9" ht="15.5" x14ac:dyDescent="0.35">
      <c r="B468" s="7" t="s">
        <v>8</v>
      </c>
      <c r="C468" s="8">
        <v>0.28000000000000003</v>
      </c>
      <c r="D468" s="18">
        <v>134.62178264089118</v>
      </c>
      <c r="E468" s="9">
        <f t="shared" ref="E468:E472" si="65">D468*C468</f>
        <v>37.694099139449534</v>
      </c>
      <c r="F468" s="20">
        <f t="shared" ref="F468:F472" si="66">(((D468/D454)-1)*100)</f>
        <v>1.7132558027973976</v>
      </c>
      <c r="H468" s="19">
        <f>E461</f>
        <v>121.34218295812315</v>
      </c>
      <c r="I468" s="19">
        <f>H301</f>
        <v>120.2659651670285</v>
      </c>
    </row>
    <row r="469" spans="2:9" ht="15.5" x14ac:dyDescent="0.35">
      <c r="B469" s="7" t="s">
        <v>9</v>
      </c>
      <c r="C469" s="8">
        <v>0.06</v>
      </c>
      <c r="D469" s="16">
        <v>113.3</v>
      </c>
      <c r="E469" s="9">
        <f t="shared" si="65"/>
        <v>6.7979999999999992</v>
      </c>
      <c r="F469" s="20">
        <f t="shared" si="66"/>
        <v>3.849679193400557</v>
      </c>
      <c r="H469" s="19">
        <f>E475</f>
        <v>122.42310151984032</v>
      </c>
      <c r="I469" s="19">
        <f>E475</f>
        <v>122.42310151984032</v>
      </c>
    </row>
    <row r="470" spans="2:9" ht="15.5" x14ac:dyDescent="0.35">
      <c r="B470" s="7" t="s">
        <v>10</v>
      </c>
      <c r="C470" s="8">
        <v>0.14000000000000001</v>
      </c>
      <c r="D470" s="16">
        <v>115</v>
      </c>
      <c r="E470" s="9">
        <f t="shared" si="65"/>
        <v>16.100000000000001</v>
      </c>
      <c r="F470" s="20">
        <f t="shared" si="66"/>
        <v>0.78878177037686736</v>
      </c>
    </row>
    <row r="471" spans="2:9" ht="15.5" x14ac:dyDescent="0.35">
      <c r="B471" s="7" t="s">
        <v>11</v>
      </c>
      <c r="C471" s="8">
        <v>0.17</v>
      </c>
      <c r="D471" s="16">
        <v>108.4</v>
      </c>
      <c r="E471" s="9">
        <f t="shared" si="65"/>
        <v>18.428000000000001</v>
      </c>
      <c r="F471" s="20">
        <f t="shared" si="66"/>
        <v>0.37037037037037646</v>
      </c>
    </row>
    <row r="472" spans="2:9" ht="15.5" x14ac:dyDescent="0.35">
      <c r="B472" s="7" t="s">
        <v>12</v>
      </c>
      <c r="C472" s="8">
        <v>0.08</v>
      </c>
      <c r="D472" s="16">
        <v>113.4</v>
      </c>
      <c r="E472" s="9">
        <f t="shared" si="65"/>
        <v>9.072000000000001</v>
      </c>
      <c r="F472" s="20">
        <f t="shared" si="66"/>
        <v>0</v>
      </c>
    </row>
    <row r="473" spans="2:9" ht="15.5" x14ac:dyDescent="0.35">
      <c r="B473" s="1"/>
      <c r="C473" s="1"/>
      <c r="D473" s="1"/>
      <c r="E473" s="9">
        <f>SUM(E467:E472)</f>
        <v>122.42310151984032</v>
      </c>
    </row>
    <row r="474" spans="2:9" ht="15.5" x14ac:dyDescent="0.35">
      <c r="B474" s="1"/>
      <c r="C474" s="1"/>
      <c r="D474" s="1"/>
      <c r="E474" s="1"/>
    </row>
    <row r="475" spans="2:9" ht="15.5" x14ac:dyDescent="0.35">
      <c r="B475" s="1"/>
      <c r="C475" s="1"/>
      <c r="D475" s="1"/>
      <c r="E475" s="15">
        <f>E473</f>
        <v>122.42310151984032</v>
      </c>
      <c r="G475" s="12"/>
      <c r="H475" s="13">
        <f>+H469/H468-1</f>
        <v>8.9080197452044985E-3</v>
      </c>
      <c r="I475" s="13">
        <f>+I469/I468-1</f>
        <v>1.793638249870555E-2</v>
      </c>
    </row>
    <row r="477" spans="2:9" ht="15.5" x14ac:dyDescent="0.35">
      <c r="B477" s="2" t="s">
        <v>29</v>
      </c>
      <c r="C477" s="1"/>
      <c r="D477" s="1"/>
      <c r="E477" s="1"/>
    </row>
    <row r="478" spans="2:9" ht="15.5" x14ac:dyDescent="0.35">
      <c r="B478" s="14">
        <v>43770</v>
      </c>
      <c r="C478" s="2"/>
      <c r="D478" s="3" t="s">
        <v>0</v>
      </c>
      <c r="E478" s="2"/>
    </row>
    <row r="479" spans="2:9" ht="15.5" x14ac:dyDescent="0.35">
      <c r="B479" s="2"/>
      <c r="C479" s="2"/>
      <c r="D479" s="3">
        <v>2016</v>
      </c>
      <c r="E479" s="2" t="s">
        <v>1</v>
      </c>
      <c r="F479" s="3" t="s">
        <v>28</v>
      </c>
      <c r="H479" s="3" t="s">
        <v>26</v>
      </c>
      <c r="I479" s="3" t="s">
        <v>40</v>
      </c>
    </row>
    <row r="480" spans="2:9" ht="15.5" x14ac:dyDescent="0.35">
      <c r="B480" s="2" t="s">
        <v>3</v>
      </c>
      <c r="C480" s="2" t="s">
        <v>4</v>
      </c>
      <c r="D480" s="3" t="s">
        <v>5</v>
      </c>
      <c r="E480" s="3" t="s">
        <v>13</v>
      </c>
      <c r="F480" s="3" t="s">
        <v>27</v>
      </c>
      <c r="H480" s="4" t="s">
        <v>6</v>
      </c>
      <c r="I480" s="5" t="s">
        <v>6</v>
      </c>
    </row>
    <row r="481" spans="2:9" ht="15.5" x14ac:dyDescent="0.35">
      <c r="B481" s="7" t="s">
        <v>7</v>
      </c>
      <c r="C481" s="8">
        <v>0.27</v>
      </c>
      <c r="D481" s="16">
        <v>127.15186066811397</v>
      </c>
      <c r="E481" s="9">
        <f>D481*C481</f>
        <v>34.331002380390771</v>
      </c>
      <c r="F481" s="20">
        <f>(((D481/D467)-1)*100)</f>
        <v>0</v>
      </c>
    </row>
    <row r="482" spans="2:9" ht="15.5" x14ac:dyDescent="0.35">
      <c r="B482" s="7" t="s">
        <v>8</v>
      </c>
      <c r="C482" s="8">
        <v>0.28000000000000003</v>
      </c>
      <c r="D482" s="18">
        <v>133.17054021410902</v>
      </c>
      <c r="E482" s="9">
        <f t="shared" ref="E482:E486" si="67">D482*C482</f>
        <v>37.287751259950532</v>
      </c>
      <c r="F482" s="20">
        <f t="shared" ref="F482:F486" si="68">(((D482/D468)-1)*100)</f>
        <v>-1.078014566671881</v>
      </c>
      <c r="H482" s="19">
        <f>E475</f>
        <v>122.42310151984032</v>
      </c>
      <c r="I482" s="19">
        <f>H315</f>
        <v>121.382561583403</v>
      </c>
    </row>
    <row r="483" spans="2:9" ht="15.5" x14ac:dyDescent="0.35">
      <c r="B483" s="7" t="s">
        <v>9</v>
      </c>
      <c r="C483" s="8">
        <v>0.06</v>
      </c>
      <c r="D483" s="16">
        <v>113.3</v>
      </c>
      <c r="E483" s="9">
        <f t="shared" si="67"/>
        <v>6.7979999999999992</v>
      </c>
      <c r="F483" s="20">
        <f t="shared" si="68"/>
        <v>0</v>
      </c>
      <c r="H483" s="19">
        <f>E489</f>
        <v>121.87075364034131</v>
      </c>
      <c r="I483" s="19">
        <f>E489</f>
        <v>121.87075364034131</v>
      </c>
    </row>
    <row r="484" spans="2:9" ht="15.5" x14ac:dyDescent="0.35">
      <c r="B484" s="7" t="s">
        <v>10</v>
      </c>
      <c r="C484" s="8">
        <v>0.14000000000000001</v>
      </c>
      <c r="D484" s="16">
        <v>113.9</v>
      </c>
      <c r="E484" s="9">
        <f t="shared" si="67"/>
        <v>15.946000000000002</v>
      </c>
      <c r="F484" s="20">
        <f t="shared" si="68"/>
        <v>-0.9565217391304337</v>
      </c>
    </row>
    <row r="485" spans="2:9" ht="15.5" x14ac:dyDescent="0.35">
      <c r="B485" s="7" t="s">
        <v>11</v>
      </c>
      <c r="C485" s="8">
        <v>0.17</v>
      </c>
      <c r="D485" s="16">
        <v>108.4</v>
      </c>
      <c r="E485" s="9">
        <f t="shared" si="67"/>
        <v>18.428000000000001</v>
      </c>
      <c r="F485" s="20">
        <f t="shared" si="68"/>
        <v>0</v>
      </c>
    </row>
    <row r="486" spans="2:9" ht="15.5" x14ac:dyDescent="0.35">
      <c r="B486" s="7" t="s">
        <v>12</v>
      </c>
      <c r="C486" s="8">
        <v>0.08</v>
      </c>
      <c r="D486" s="16">
        <v>113.5</v>
      </c>
      <c r="E486" s="9">
        <f t="shared" si="67"/>
        <v>9.08</v>
      </c>
      <c r="F486" s="20">
        <f t="shared" si="68"/>
        <v>8.818342151675207E-2</v>
      </c>
    </row>
    <row r="487" spans="2:9" ht="15.5" x14ac:dyDescent="0.35">
      <c r="B487" s="1"/>
      <c r="C487" s="1"/>
      <c r="D487" s="1"/>
      <c r="E487" s="9">
        <f>SUM(E481:E486)</f>
        <v>121.87075364034131</v>
      </c>
    </row>
    <row r="488" spans="2:9" ht="15.5" x14ac:dyDescent="0.35">
      <c r="B488" s="1"/>
      <c r="C488" s="1"/>
      <c r="D488" s="1"/>
      <c r="E488" s="1"/>
    </row>
    <row r="489" spans="2:9" ht="15.5" x14ac:dyDescent="0.35">
      <c r="B489" s="1"/>
      <c r="C489" s="1"/>
      <c r="D489" s="1"/>
      <c r="E489" s="15">
        <f>E487</f>
        <v>121.87075364034131</v>
      </c>
      <c r="G489" s="12"/>
      <c r="H489" s="13">
        <f>+H483/H482-1</f>
        <v>-4.5117945276814675E-3</v>
      </c>
      <c r="I489" s="13">
        <f>+I483/I482-1</f>
        <v>4.0219291022529635E-3</v>
      </c>
    </row>
    <row r="491" spans="2:9" ht="15.5" x14ac:dyDescent="0.35">
      <c r="B491" s="2" t="s">
        <v>29</v>
      </c>
      <c r="C491" s="1"/>
      <c r="D491" s="1"/>
      <c r="E491" s="1"/>
    </row>
    <row r="492" spans="2:9" ht="15.5" x14ac:dyDescent="0.35">
      <c r="B492" s="14">
        <v>44166</v>
      </c>
      <c r="C492" s="2"/>
      <c r="D492" s="3" t="s">
        <v>0</v>
      </c>
      <c r="E492" s="2"/>
    </row>
    <row r="493" spans="2:9" ht="15.5" x14ac:dyDescent="0.35">
      <c r="B493" s="2"/>
      <c r="C493" s="2"/>
      <c r="D493" s="3">
        <v>2016</v>
      </c>
      <c r="E493" s="2" t="s">
        <v>1</v>
      </c>
      <c r="F493" s="3" t="s">
        <v>28</v>
      </c>
      <c r="H493" s="3" t="s">
        <v>2</v>
      </c>
      <c r="I493" s="3" t="s">
        <v>41</v>
      </c>
    </row>
    <row r="494" spans="2:9" ht="15.5" x14ac:dyDescent="0.35">
      <c r="B494" s="2" t="s">
        <v>3</v>
      </c>
      <c r="C494" s="2" t="s">
        <v>4</v>
      </c>
      <c r="D494" s="3" t="s">
        <v>5</v>
      </c>
      <c r="E494" s="3" t="s">
        <v>13</v>
      </c>
      <c r="F494" s="3" t="s">
        <v>27</v>
      </c>
      <c r="H494" s="4" t="s">
        <v>6</v>
      </c>
      <c r="I494" s="5" t="s">
        <v>6</v>
      </c>
    </row>
    <row r="495" spans="2:9" ht="15.5" x14ac:dyDescent="0.35">
      <c r="B495" s="7" t="s">
        <v>7</v>
      </c>
      <c r="C495" s="8">
        <v>0.27</v>
      </c>
      <c r="D495" s="16">
        <v>127.15186066811397</v>
      </c>
      <c r="E495" s="9">
        <f>D495*C495</f>
        <v>34.331002380390771</v>
      </c>
      <c r="F495" s="20">
        <f>(((D495/D481)-1)*100)</f>
        <v>0</v>
      </c>
    </row>
    <row r="496" spans="2:9" ht="15.5" x14ac:dyDescent="0.35">
      <c r="B496" s="7" t="s">
        <v>8</v>
      </c>
      <c r="C496" s="8">
        <v>0.28000000000000003</v>
      </c>
      <c r="D496" s="18">
        <v>131.81453557158451</v>
      </c>
      <c r="E496" s="9">
        <f t="shared" ref="E496:E500" si="69">D496*C496</f>
        <v>36.908069960043669</v>
      </c>
      <c r="F496" s="20">
        <f t="shared" ref="F496:F498" si="70">(((D496/D482)-1)*100)</f>
        <v>-1.0182467085770974</v>
      </c>
      <c r="H496" s="19">
        <f>E489</f>
        <v>121.87075364034131</v>
      </c>
      <c r="I496" s="19">
        <f>H329</f>
        <v>117.51962126103128</v>
      </c>
    </row>
    <row r="497" spans="2:9" ht="15.5" x14ac:dyDescent="0.35">
      <c r="B497" s="7" t="s">
        <v>9</v>
      </c>
      <c r="C497" s="8">
        <v>0.06</v>
      </c>
      <c r="D497" s="16">
        <v>113.3</v>
      </c>
      <c r="E497" s="9">
        <f t="shared" si="69"/>
        <v>6.7979999999999992</v>
      </c>
      <c r="F497" s="20">
        <f t="shared" si="70"/>
        <v>0</v>
      </c>
      <c r="H497" s="19">
        <f>E503</f>
        <v>121.38907234043444</v>
      </c>
      <c r="I497" s="19">
        <f>E503</f>
        <v>121.38907234043444</v>
      </c>
    </row>
    <row r="498" spans="2:9" ht="15.5" x14ac:dyDescent="0.35">
      <c r="B498" s="7" t="s">
        <v>10</v>
      </c>
      <c r="C498" s="8">
        <v>0.14000000000000001</v>
      </c>
      <c r="D498" s="16">
        <v>113</v>
      </c>
      <c r="E498" s="9">
        <f t="shared" si="69"/>
        <v>15.820000000000002</v>
      </c>
      <c r="F498" s="20">
        <f t="shared" si="70"/>
        <v>-0.79016681299386438</v>
      </c>
    </row>
    <row r="499" spans="2:9" ht="15.5" x14ac:dyDescent="0.35">
      <c r="B499" s="7" t="s">
        <v>11</v>
      </c>
      <c r="C499" s="8">
        <v>0.17</v>
      </c>
      <c r="D499" s="16">
        <v>108.4</v>
      </c>
      <c r="E499" s="9">
        <f t="shared" si="69"/>
        <v>18.428000000000001</v>
      </c>
      <c r="F499" s="20">
        <f>(((D499/D485)-1)*100)</f>
        <v>0</v>
      </c>
    </row>
    <row r="500" spans="2:9" ht="15.5" x14ac:dyDescent="0.35">
      <c r="B500" s="7" t="s">
        <v>12</v>
      </c>
      <c r="C500" s="8">
        <v>0.08</v>
      </c>
      <c r="D500" s="16">
        <v>113.8</v>
      </c>
      <c r="E500" s="9">
        <f t="shared" si="69"/>
        <v>9.1039999999999992</v>
      </c>
      <c r="F500" s="20">
        <f>(((D500/D486)-1)*100)</f>
        <v>0.26431718061674658</v>
      </c>
    </row>
    <row r="501" spans="2:9" ht="15.5" x14ac:dyDescent="0.35">
      <c r="B501" s="1"/>
      <c r="C501" s="1"/>
      <c r="D501" s="1"/>
      <c r="E501" s="9">
        <f>SUM(E495:E500)</f>
        <v>121.38907234043444</v>
      </c>
    </row>
    <row r="502" spans="2:9" ht="15.5" x14ac:dyDescent="0.35">
      <c r="B502" s="1"/>
      <c r="C502" s="1"/>
      <c r="D502" s="1"/>
      <c r="E502" s="1"/>
    </row>
    <row r="503" spans="2:9" ht="15.5" x14ac:dyDescent="0.35">
      <c r="B503" s="1"/>
      <c r="C503" s="1"/>
      <c r="D503" s="1"/>
      <c r="E503" s="15">
        <f>E501</f>
        <v>121.38907234043444</v>
      </c>
      <c r="G503" s="12"/>
      <c r="H503" s="13">
        <f>+H497/H496-1</f>
        <v>-3.9523945287840423E-3</v>
      </c>
      <c r="I503" s="13">
        <f>+I497/I496-1</f>
        <v>3.2926000253255205E-2</v>
      </c>
    </row>
    <row r="505" spans="2:9" ht="15.5" x14ac:dyDescent="0.35">
      <c r="B505" s="2" t="s">
        <v>29</v>
      </c>
      <c r="C505" s="1"/>
      <c r="D505" s="1"/>
      <c r="E505" s="1"/>
    </row>
    <row r="506" spans="2:9" ht="15.5" x14ac:dyDescent="0.35">
      <c r="B506" s="14">
        <v>43831</v>
      </c>
      <c r="C506" s="2"/>
      <c r="D506" s="3" t="s">
        <v>0</v>
      </c>
      <c r="E506" s="2"/>
    </row>
    <row r="507" spans="2:9" ht="15.5" x14ac:dyDescent="0.35">
      <c r="B507" s="2"/>
      <c r="C507" s="2"/>
      <c r="D507" s="3">
        <v>2016</v>
      </c>
      <c r="E507" s="2" t="s">
        <v>1</v>
      </c>
      <c r="F507" s="3" t="s">
        <v>28</v>
      </c>
      <c r="H507" s="3" t="s">
        <v>15</v>
      </c>
      <c r="I507" s="3" t="s">
        <v>16</v>
      </c>
    </row>
    <row r="508" spans="2:9" ht="15.5" x14ac:dyDescent="0.35">
      <c r="B508" s="2" t="s">
        <v>3</v>
      </c>
      <c r="C508" s="2" t="s">
        <v>4</v>
      </c>
      <c r="D508" s="3" t="s">
        <v>5</v>
      </c>
      <c r="E508" s="3" t="s">
        <v>13</v>
      </c>
      <c r="F508" s="3" t="s">
        <v>27</v>
      </c>
      <c r="H508" s="4" t="s">
        <v>6</v>
      </c>
      <c r="I508" s="5" t="s">
        <v>6</v>
      </c>
    </row>
    <row r="509" spans="2:9" ht="15.5" x14ac:dyDescent="0.35">
      <c r="B509" s="7" t="s">
        <v>7</v>
      </c>
      <c r="C509" s="8">
        <v>0.27</v>
      </c>
      <c r="D509" s="16">
        <v>127.15186066811397</v>
      </c>
      <c r="E509" s="9">
        <f>D509*C509</f>
        <v>34.331002380390771</v>
      </c>
      <c r="F509" s="20">
        <f>(((D509/D495)-1)*100)</f>
        <v>0</v>
      </c>
    </row>
    <row r="510" spans="2:9" ht="15.5" x14ac:dyDescent="0.35">
      <c r="B510" s="7" t="s">
        <v>8</v>
      </c>
      <c r="C510" s="8">
        <v>0.28000000000000003</v>
      </c>
      <c r="D510" s="18">
        <v>132.63085943664947</v>
      </c>
      <c r="E510" s="9">
        <f t="shared" ref="E510:E514" si="71">D510*C510</f>
        <v>37.136640642261852</v>
      </c>
      <c r="F510" s="20">
        <f t="shared" ref="F510:F512" si="72">(((D510/D496)-1)*100)</f>
        <v>0.61929730399241656</v>
      </c>
      <c r="H510" s="22">
        <f>E503</f>
        <v>121.38907234043444</v>
      </c>
      <c r="I510" s="19">
        <f>H343</f>
        <v>114.08055466025101</v>
      </c>
    </row>
    <row r="511" spans="2:9" ht="15.5" x14ac:dyDescent="0.35">
      <c r="B511" s="7" t="s">
        <v>9</v>
      </c>
      <c r="C511" s="8">
        <v>0.06</v>
      </c>
      <c r="D511" s="16">
        <v>113.3</v>
      </c>
      <c r="E511" s="9">
        <f t="shared" si="71"/>
        <v>6.7979999999999992</v>
      </c>
      <c r="F511" s="20">
        <f t="shared" si="72"/>
        <v>0</v>
      </c>
      <c r="H511" s="22">
        <f>E517</f>
        <v>121.98564302265264</v>
      </c>
      <c r="I511" s="19">
        <f>E517</f>
        <v>121.98564302265264</v>
      </c>
    </row>
    <row r="512" spans="2:9" ht="15.5" x14ac:dyDescent="0.35">
      <c r="B512" s="7" t="s">
        <v>10</v>
      </c>
      <c r="C512" s="8">
        <v>0.14000000000000001</v>
      </c>
      <c r="D512" s="16">
        <v>112.3</v>
      </c>
      <c r="E512" s="9">
        <f t="shared" si="71"/>
        <v>15.722000000000001</v>
      </c>
      <c r="F512" s="20">
        <f t="shared" si="72"/>
        <v>-0.61946902654868019</v>
      </c>
    </row>
    <row r="513" spans="2:9" ht="15.5" x14ac:dyDescent="0.35">
      <c r="B513" s="7" t="s">
        <v>11</v>
      </c>
      <c r="C513" s="8">
        <v>0.17</v>
      </c>
      <c r="D513" s="16">
        <v>111</v>
      </c>
      <c r="E513" s="9">
        <f t="shared" si="71"/>
        <v>18.87</v>
      </c>
      <c r="F513" s="20">
        <f>(((D513/D499)-1)*100)</f>
        <v>2.3985239852398532</v>
      </c>
    </row>
    <row r="514" spans="2:9" ht="15.5" x14ac:dyDescent="0.35">
      <c r="B514" s="7" t="s">
        <v>12</v>
      </c>
      <c r="C514" s="8">
        <v>0.08</v>
      </c>
      <c r="D514" s="16">
        <v>114.1</v>
      </c>
      <c r="E514" s="9">
        <f t="shared" si="71"/>
        <v>9.1280000000000001</v>
      </c>
      <c r="F514" s="20">
        <f>(((D514/D500)-1)*100)</f>
        <v>0.26362038664322629</v>
      </c>
    </row>
    <row r="515" spans="2:9" ht="15.5" x14ac:dyDescent="0.35">
      <c r="B515" s="1"/>
      <c r="C515" s="1"/>
      <c r="D515" s="1"/>
      <c r="E515" s="9">
        <f>SUM(E509:E514)</f>
        <v>121.98564302265264</v>
      </c>
    </row>
    <row r="516" spans="2:9" ht="15.5" x14ac:dyDescent="0.35">
      <c r="B516" s="1"/>
      <c r="C516" s="1"/>
      <c r="D516" s="1"/>
      <c r="E516" s="1"/>
    </row>
    <row r="517" spans="2:9" ht="15.5" x14ac:dyDescent="0.35">
      <c r="B517" s="1"/>
      <c r="C517" s="1"/>
      <c r="D517" s="1"/>
      <c r="E517" s="15">
        <f>E515</f>
        <v>121.98564302265264</v>
      </c>
      <c r="G517" s="12"/>
      <c r="H517" s="13">
        <f>+H511/H510-1</f>
        <v>4.9145336620179947E-3</v>
      </c>
      <c r="I517" s="13">
        <f>+I511/I510-1</f>
        <v>6.9293915917083115E-2</v>
      </c>
    </row>
    <row r="519" spans="2:9" ht="15.5" x14ac:dyDescent="0.35">
      <c r="B519" s="2" t="s">
        <v>29</v>
      </c>
      <c r="C519" s="1"/>
      <c r="D519" s="1"/>
      <c r="E519" s="1"/>
    </row>
    <row r="520" spans="2:9" ht="15.5" x14ac:dyDescent="0.35">
      <c r="B520" s="14">
        <v>43862</v>
      </c>
      <c r="C520" s="2"/>
      <c r="D520" s="3" t="s">
        <v>0</v>
      </c>
      <c r="E520" s="2"/>
    </row>
    <row r="521" spans="2:9" ht="15.5" x14ac:dyDescent="0.35">
      <c r="B521" s="2"/>
      <c r="C521" s="2"/>
      <c r="D521" s="3">
        <v>2016</v>
      </c>
      <c r="E521" s="2" t="s">
        <v>1</v>
      </c>
      <c r="F521" s="3" t="s">
        <v>28</v>
      </c>
      <c r="H521" s="3" t="s">
        <v>15</v>
      </c>
      <c r="I521" s="3" t="s">
        <v>16</v>
      </c>
    </row>
    <row r="522" spans="2:9" ht="15.5" x14ac:dyDescent="0.35">
      <c r="B522" s="2" t="s">
        <v>3</v>
      </c>
      <c r="C522" s="2" t="s">
        <v>4</v>
      </c>
      <c r="D522" s="3" t="s">
        <v>5</v>
      </c>
      <c r="E522" s="3" t="s">
        <v>13</v>
      </c>
      <c r="F522" s="3" t="s">
        <v>27</v>
      </c>
      <c r="H522" s="4" t="s">
        <v>6</v>
      </c>
      <c r="I522" s="5" t="s">
        <v>6</v>
      </c>
    </row>
    <row r="523" spans="2:9" ht="15.5" x14ac:dyDescent="0.35">
      <c r="B523" s="7" t="s">
        <v>7</v>
      </c>
      <c r="C523" s="8">
        <v>0.27</v>
      </c>
      <c r="D523" s="16">
        <v>127.15186066811397</v>
      </c>
      <c r="E523" s="9">
        <f>D523*C523</f>
        <v>34.331002380390771</v>
      </c>
      <c r="F523" s="20">
        <f>(((D523/D509)-1)*100)</f>
        <v>0</v>
      </c>
    </row>
    <row r="524" spans="2:9" ht="15.5" x14ac:dyDescent="0.35">
      <c r="B524" s="7" t="s">
        <v>8</v>
      </c>
      <c r="C524" s="8">
        <v>0.28000000000000003</v>
      </c>
      <c r="D524" s="18">
        <v>132.17734617828006</v>
      </c>
      <c r="E524" s="9">
        <f t="shared" ref="E524:E528" si="73">D524*C524</f>
        <v>37.009656929918421</v>
      </c>
      <c r="F524" s="20">
        <f t="shared" ref="F524:F526" si="74">(((D524/D510)-1)*100)</f>
        <v>-0.34193645452929022</v>
      </c>
      <c r="H524" s="22">
        <f>E517</f>
        <v>121.98564302265264</v>
      </c>
      <c r="I524" s="19">
        <f>H357</f>
        <v>114.17795140271971</v>
      </c>
    </row>
    <row r="525" spans="2:9" ht="15.5" x14ac:dyDescent="0.35">
      <c r="B525" s="7" t="s">
        <v>9</v>
      </c>
      <c r="C525" s="8">
        <v>0.06</v>
      </c>
      <c r="D525" s="16">
        <v>113.3</v>
      </c>
      <c r="E525" s="9">
        <f t="shared" si="73"/>
        <v>6.7979999999999992</v>
      </c>
      <c r="F525" s="20">
        <f t="shared" si="74"/>
        <v>0</v>
      </c>
      <c r="H525" s="22">
        <f>E531</f>
        <v>121.96065931030921</v>
      </c>
      <c r="I525" s="19">
        <f>E531</f>
        <v>121.96065931030921</v>
      </c>
    </row>
    <row r="526" spans="2:9" ht="15.5" x14ac:dyDescent="0.35">
      <c r="B526" s="7" t="s">
        <v>10</v>
      </c>
      <c r="C526" s="8">
        <v>0.14000000000000001</v>
      </c>
      <c r="D526" s="16">
        <v>112.4</v>
      </c>
      <c r="E526" s="9">
        <f t="shared" si="73"/>
        <v>15.736000000000002</v>
      </c>
      <c r="F526" s="20">
        <f t="shared" si="74"/>
        <v>8.9047195013369773E-2</v>
      </c>
    </row>
    <row r="527" spans="2:9" ht="15.5" x14ac:dyDescent="0.35">
      <c r="B527" s="7" t="s">
        <v>11</v>
      </c>
      <c r="C527" s="8">
        <v>0.17</v>
      </c>
      <c r="D527" s="16">
        <v>111</v>
      </c>
      <c r="E527" s="9">
        <f t="shared" si="73"/>
        <v>18.87</v>
      </c>
      <c r="F527" s="20">
        <f>(((D527/D513)-1)*100)</f>
        <v>0</v>
      </c>
    </row>
    <row r="528" spans="2:9" ht="15.5" x14ac:dyDescent="0.35">
      <c r="B528" s="7" t="s">
        <v>12</v>
      </c>
      <c r="C528" s="8">
        <v>0.08</v>
      </c>
      <c r="D528" s="16">
        <v>115.2</v>
      </c>
      <c r="E528" s="9">
        <f t="shared" si="73"/>
        <v>9.2160000000000011</v>
      </c>
      <c r="F528" s="20">
        <f>(((D528/D514)-1)*100)</f>
        <v>0.96406660823840085</v>
      </c>
    </row>
    <row r="529" spans="2:9" ht="15.5" x14ac:dyDescent="0.35">
      <c r="B529" s="1"/>
      <c r="C529" s="1"/>
      <c r="D529" s="1"/>
      <c r="E529" s="9">
        <f>SUM(E523:E528)</f>
        <v>121.96065931030921</v>
      </c>
    </row>
    <row r="530" spans="2:9" ht="15.5" x14ac:dyDescent="0.35">
      <c r="B530" s="1"/>
      <c r="C530" s="1"/>
      <c r="D530" s="1"/>
      <c r="E530" s="1"/>
    </row>
    <row r="531" spans="2:9" ht="15.5" x14ac:dyDescent="0.35">
      <c r="B531" s="1"/>
      <c r="C531" s="1"/>
      <c r="D531" s="1"/>
      <c r="E531" s="15">
        <f>E529</f>
        <v>121.96065931030921</v>
      </c>
      <c r="G531" s="12"/>
      <c r="H531" s="13">
        <f>+H525/H524-1</f>
        <v>-2.0480862931371302E-4</v>
      </c>
      <c r="I531" s="13">
        <f>+I525/I524-1</f>
        <v>6.8162966772270517E-2</v>
      </c>
    </row>
    <row r="533" spans="2:9" ht="15.5" x14ac:dyDescent="0.35">
      <c r="B533" s="2" t="s">
        <v>29</v>
      </c>
      <c r="C533" s="1"/>
      <c r="D533" s="1"/>
      <c r="E533" s="1"/>
    </row>
    <row r="534" spans="2:9" ht="15.5" x14ac:dyDescent="0.35">
      <c r="B534" s="14">
        <v>43891</v>
      </c>
      <c r="C534" s="2"/>
      <c r="D534" s="3" t="s">
        <v>0</v>
      </c>
      <c r="E534" s="2"/>
    </row>
    <row r="535" spans="2:9" ht="15.5" x14ac:dyDescent="0.35">
      <c r="B535" s="2"/>
      <c r="C535" s="2"/>
      <c r="D535" s="3">
        <v>2016</v>
      </c>
      <c r="E535" s="2" t="s">
        <v>1</v>
      </c>
      <c r="F535" s="3" t="s">
        <v>28</v>
      </c>
      <c r="H535" s="3" t="s">
        <v>15</v>
      </c>
      <c r="I535" s="3" t="s">
        <v>16</v>
      </c>
    </row>
    <row r="536" spans="2:9" ht="15.5" x14ac:dyDescent="0.35">
      <c r="B536" s="2" t="s">
        <v>3</v>
      </c>
      <c r="C536" s="2" t="s">
        <v>4</v>
      </c>
      <c r="D536" s="3" t="s">
        <v>5</v>
      </c>
      <c r="E536" s="3" t="s">
        <v>13</v>
      </c>
      <c r="F536" s="3" t="s">
        <v>27</v>
      </c>
      <c r="H536" s="4" t="s">
        <v>6</v>
      </c>
      <c r="I536" s="5" t="s">
        <v>6</v>
      </c>
    </row>
    <row r="537" spans="2:9" ht="15.5" x14ac:dyDescent="0.35">
      <c r="B537" s="7" t="s">
        <v>7</v>
      </c>
      <c r="C537" s="8">
        <v>0.27</v>
      </c>
      <c r="D537" s="23">
        <v>136.68825021822252</v>
      </c>
      <c r="E537" s="9">
        <f>D537*C537</f>
        <v>36.90582755892008</v>
      </c>
      <c r="F537" s="20">
        <f>(((D537/D523)-1)*100)</f>
        <v>7.4999999999999956</v>
      </c>
    </row>
    <row r="538" spans="2:9" ht="15.5" x14ac:dyDescent="0.35">
      <c r="B538" s="7" t="s">
        <v>8</v>
      </c>
      <c r="C538" s="8">
        <v>0.28000000000000003</v>
      </c>
      <c r="D538" s="18">
        <v>127.27940298789046</v>
      </c>
      <c r="E538" s="9">
        <f t="shared" ref="E538:E542" si="75">D538*C538</f>
        <v>35.638232836609333</v>
      </c>
      <c r="F538" s="20">
        <f t="shared" ref="F538:F540" si="76">(((D538/D524)-1)*100)</f>
        <v>-3.7055844530145765</v>
      </c>
      <c r="H538" s="22">
        <f>E531</f>
        <v>121.96065931030921</v>
      </c>
      <c r="I538" s="19">
        <f>H371</f>
        <v>119.23009218073246</v>
      </c>
    </row>
    <row r="539" spans="2:9" ht="15.5" x14ac:dyDescent="0.35">
      <c r="B539" s="7" t="s">
        <v>9</v>
      </c>
      <c r="C539" s="8">
        <v>0.06</v>
      </c>
      <c r="D539" s="16">
        <v>115.8</v>
      </c>
      <c r="E539" s="9">
        <f t="shared" si="75"/>
        <v>6.9479999999999995</v>
      </c>
      <c r="F539" s="20">
        <f t="shared" si="76"/>
        <v>2.2065313327449321</v>
      </c>
      <c r="H539" s="22">
        <f>E545</f>
        <v>123.55606039552941</v>
      </c>
      <c r="I539" s="19">
        <f>E545</f>
        <v>123.55606039552941</v>
      </c>
    </row>
    <row r="540" spans="2:9" ht="15.5" x14ac:dyDescent="0.35">
      <c r="B540" s="7" t="s">
        <v>10</v>
      </c>
      <c r="C540" s="8">
        <v>0.14000000000000001</v>
      </c>
      <c r="D540" s="16">
        <v>113.9</v>
      </c>
      <c r="E540" s="9">
        <f t="shared" si="75"/>
        <v>15.946000000000002</v>
      </c>
      <c r="F540" s="20">
        <f t="shared" si="76"/>
        <v>1.3345195729537407</v>
      </c>
    </row>
    <row r="541" spans="2:9" ht="15.5" x14ac:dyDescent="0.35">
      <c r="B541" s="7" t="s">
        <v>11</v>
      </c>
      <c r="C541" s="8">
        <v>0.17</v>
      </c>
      <c r="D541" s="16">
        <v>111</v>
      </c>
      <c r="E541" s="9">
        <f t="shared" si="75"/>
        <v>18.87</v>
      </c>
      <c r="F541" s="20">
        <f>(((D541/D527)-1)*100)</f>
        <v>0</v>
      </c>
    </row>
    <row r="542" spans="2:9" ht="15.5" x14ac:dyDescent="0.35">
      <c r="B542" s="7" t="s">
        <v>12</v>
      </c>
      <c r="C542" s="8">
        <v>0.08</v>
      </c>
      <c r="D542" s="16">
        <v>115.6</v>
      </c>
      <c r="E542" s="9">
        <f t="shared" si="75"/>
        <v>9.2479999999999993</v>
      </c>
      <c r="F542" s="20">
        <f>(((D542/D528)-1)*100)</f>
        <v>0.34722222222220989</v>
      </c>
    </row>
    <row r="543" spans="2:9" ht="15.5" x14ac:dyDescent="0.35">
      <c r="B543" s="1"/>
      <c r="C543" s="1"/>
      <c r="D543" s="1"/>
      <c r="E543" s="9">
        <f>SUM(E537:E542)</f>
        <v>123.55606039552941</v>
      </c>
    </row>
    <row r="544" spans="2:9" ht="15.5" x14ac:dyDescent="0.35">
      <c r="B544" s="1"/>
      <c r="C544" s="1"/>
      <c r="D544" s="1"/>
      <c r="E544" s="1"/>
    </row>
    <row r="545" spans="2:9" ht="15.5" x14ac:dyDescent="0.35">
      <c r="B545" s="1"/>
      <c r="C545" s="1"/>
      <c r="D545" s="1"/>
      <c r="E545" s="24">
        <f>E543</f>
        <v>123.55606039552941</v>
      </c>
      <c r="G545" s="12"/>
      <c r="H545" s="13">
        <f>+H539/H538-1</f>
        <v>1.3081276325023428E-2</v>
      </c>
      <c r="I545" s="13">
        <f>+I539/I538-1</f>
        <v>3.6282520089303771E-2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Eleen Snyman</dc:creator>
  <cp:lastModifiedBy>Eleen Snyman</cp:lastModifiedBy>
  <cp:lastPrinted>2018-02-28T13:52:46Z</cp:lastPrinted>
  <dcterms:created xsi:type="dcterms:W3CDTF">2018-02-28T12:40:13Z</dcterms:created>
  <dcterms:modified xsi:type="dcterms:W3CDTF">2020-06-03T07:28:27Z</dcterms:modified>
</cp:coreProperties>
</file>